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0.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E:\"/>
    </mc:Choice>
  </mc:AlternateContent>
  <workbookProtection workbookAlgorithmName="SHA-512" workbookHashValue="P3w6yTnCEaV/yLYjqgpQLEUMa7V1CHFjEKPDts0l3ew4zEJWZ5jF/1ADRabPPaHOezyUPd1eiOMCTuvmzE6LXg==" workbookSaltValue="sYBEnRkRnDfHq5050RpfTg==" workbookSpinCount="100000" lockStructure="1"/>
  <bookViews>
    <workbookView xWindow="0" yWindow="0" windowWidth="28800" windowHeight="11700" tabRatio="914" activeTab="6"/>
  </bookViews>
  <sheets>
    <sheet name="MECIC" sheetId="1" r:id="rId1"/>
    <sheet name="ECIC_001" sheetId="2" r:id="rId2"/>
    <sheet name="ECIC 002" sheetId="27" r:id="rId3"/>
    <sheet name="D0" sheetId="3" r:id="rId4"/>
    <sheet name="D1 " sheetId="4" r:id="rId5"/>
    <sheet name="D2" sheetId="5" r:id="rId6"/>
    <sheet name="D3-D12" sheetId="6" r:id="rId7"/>
    <sheet name="D13" sheetId="8" r:id="rId8"/>
    <sheet name="D14" sheetId="9" r:id="rId9"/>
    <sheet name="D15" sheetId="10" r:id="rId10"/>
    <sheet name="D16" sheetId="11" r:id="rId11"/>
    <sheet name="D17" sheetId="12" r:id="rId12"/>
    <sheet name="D18" sheetId="13" r:id="rId13"/>
    <sheet name="D19" sheetId="14" r:id="rId14"/>
    <sheet name="D20" sheetId="15" r:id="rId15"/>
    <sheet name="D21" sheetId="16" r:id="rId16"/>
    <sheet name="D22" sheetId="18" r:id="rId17"/>
    <sheet name="D23" sheetId="22" r:id="rId18"/>
    <sheet name="CONCENTRADO" sheetId="19" r:id="rId19"/>
    <sheet name="ECIC 003" sheetId="28" r:id="rId20"/>
    <sheet name="DE0" sheetId="35" r:id="rId21"/>
    <sheet name="DE1" sheetId="23" r:id="rId22"/>
    <sheet name="DE2" sheetId="25" r:id="rId23"/>
    <sheet name="DE3-DE11" sheetId="26" r:id="rId24"/>
    <sheet name="Hoja1" sheetId="33" state="hidden" r:id="rId25"/>
    <sheet name="DE12" sheetId="29" r:id="rId26"/>
    <sheet name="DE13" sheetId="30" r:id="rId27"/>
    <sheet name="CONCENT DOM" sheetId="32" r:id="rId28"/>
    <sheet name=" CONTACTO" sheetId="31" r:id="rId29"/>
  </sheets>
  <definedNames>
    <definedName name="_xlnm._FilterDatabase" localSheetId="6" hidden="1">'D3-D12'!$C$3:$C$141</definedName>
    <definedName name="_xlnm.Print_Area" localSheetId="3">D0!$C$3:$R$13</definedName>
    <definedName name="_xlnm.Print_Area" localSheetId="4">'D1 '!$C$8:$H$18</definedName>
    <definedName name="_xlnm.Print_Area" localSheetId="20">DE0!$B$2:$Q$12</definedName>
    <definedName name="D1_">'D1 '!#REF!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2" i="26" l="1"/>
  <c r="Y19" i="4" l="1"/>
  <c r="F9" i="19" s="1"/>
  <c r="N10" i="18"/>
  <c r="R30" i="2" l="1"/>
  <c r="Q113" i="22" l="1"/>
  <c r="P113" i="22"/>
  <c r="Q112" i="22"/>
  <c r="P112" i="22"/>
  <c r="Q111" i="22"/>
  <c r="P111" i="22"/>
  <c r="Q110" i="22"/>
  <c r="P110" i="22"/>
  <c r="Q109" i="22"/>
  <c r="P109" i="22"/>
  <c r="Q103" i="22"/>
  <c r="P103" i="22"/>
  <c r="Q102" i="22"/>
  <c r="P102" i="22"/>
  <c r="Q101" i="22"/>
  <c r="P101" i="22"/>
  <c r="Q100" i="22"/>
  <c r="P100" i="22"/>
  <c r="Q99" i="22"/>
  <c r="P99" i="22"/>
  <c r="Q93" i="22"/>
  <c r="P93" i="22"/>
  <c r="Q92" i="22"/>
  <c r="P92" i="22"/>
  <c r="Q91" i="22"/>
  <c r="P91" i="22"/>
  <c r="Q90" i="22"/>
  <c r="P90" i="22"/>
  <c r="Q89" i="22"/>
  <c r="P89" i="22"/>
  <c r="Q83" i="22"/>
  <c r="P83" i="22"/>
  <c r="Q82" i="22"/>
  <c r="P82" i="22"/>
  <c r="Q81" i="22"/>
  <c r="P81" i="22"/>
  <c r="Q80" i="22"/>
  <c r="P80" i="22"/>
  <c r="Q79" i="22"/>
  <c r="P79" i="22"/>
  <c r="Q73" i="22"/>
  <c r="P73" i="22"/>
  <c r="Q72" i="22"/>
  <c r="P72" i="22"/>
  <c r="Q71" i="22"/>
  <c r="P71" i="22"/>
  <c r="Q70" i="22"/>
  <c r="P70" i="22"/>
  <c r="Q69" i="22"/>
  <c r="P69" i="22"/>
  <c r="Q63" i="22"/>
  <c r="P63" i="22"/>
  <c r="Q62" i="22"/>
  <c r="P62" i="22"/>
  <c r="Q61" i="22"/>
  <c r="P61" i="22"/>
  <c r="Q60" i="22"/>
  <c r="P60" i="22"/>
  <c r="Q59" i="22"/>
  <c r="P59" i="22"/>
  <c r="Q53" i="22"/>
  <c r="P53" i="22"/>
  <c r="Q52" i="22"/>
  <c r="P52" i="22"/>
  <c r="Q51" i="22"/>
  <c r="P51" i="22"/>
  <c r="Q50" i="22"/>
  <c r="P50" i="22"/>
  <c r="Q49" i="22"/>
  <c r="P49" i="22"/>
  <c r="Q43" i="22"/>
  <c r="P43" i="22"/>
  <c r="Q42" i="22"/>
  <c r="P42" i="22"/>
  <c r="Q41" i="22"/>
  <c r="P41" i="22"/>
  <c r="Q40" i="22"/>
  <c r="P40" i="22"/>
  <c r="Q39" i="22"/>
  <c r="P39" i="22"/>
  <c r="Q33" i="22"/>
  <c r="P33" i="22"/>
  <c r="Q32" i="22"/>
  <c r="P32" i="22"/>
  <c r="Q31" i="22"/>
  <c r="P31" i="22"/>
  <c r="Q30" i="22"/>
  <c r="P30" i="22"/>
  <c r="Q29" i="22"/>
  <c r="P29" i="22"/>
  <c r="Q23" i="22"/>
  <c r="P23" i="22"/>
  <c r="Q22" i="22"/>
  <c r="P22" i="22"/>
  <c r="Q21" i="22"/>
  <c r="P21" i="22"/>
  <c r="Q20" i="22"/>
  <c r="P20" i="22"/>
  <c r="Q19" i="22"/>
  <c r="P19" i="22"/>
  <c r="Q10" i="22"/>
  <c r="Q11" i="22"/>
  <c r="Q12" i="22"/>
  <c r="Q13" i="22"/>
  <c r="Q9" i="22"/>
  <c r="P10" i="22"/>
  <c r="P11" i="22"/>
  <c r="P12" i="22"/>
  <c r="P13" i="22"/>
  <c r="P9" i="22"/>
  <c r="R39" i="22" l="1"/>
  <c r="R43" i="22"/>
  <c r="R69" i="22"/>
  <c r="R99" i="22"/>
  <c r="R91" i="22"/>
  <c r="R79" i="22"/>
  <c r="R80" i="22"/>
  <c r="R59" i="22"/>
  <c r="R111" i="22"/>
  <c r="R110" i="22"/>
  <c r="R113" i="22"/>
  <c r="R83" i="22"/>
  <c r="R82" i="22"/>
  <c r="R81" i="22"/>
  <c r="R100" i="22"/>
  <c r="R101" i="22"/>
  <c r="R103" i="22"/>
  <c r="R73" i="22"/>
  <c r="R71" i="22"/>
  <c r="R72" i="22"/>
  <c r="R63" i="22"/>
  <c r="R61" i="22"/>
  <c r="R62" i="22"/>
  <c r="R50" i="22"/>
  <c r="R52" i="22"/>
  <c r="R53" i="22"/>
  <c r="R51" i="22"/>
  <c r="R40" i="22"/>
  <c r="R42" i="22"/>
  <c r="R41" i="22"/>
  <c r="R32" i="22"/>
  <c r="R33" i="22"/>
  <c r="R31" i="22"/>
  <c r="R30" i="22"/>
  <c r="R20" i="22"/>
  <c r="R23" i="22"/>
  <c r="R22" i="22"/>
  <c r="R21" i="22"/>
  <c r="R70" i="22"/>
  <c r="R12" i="22"/>
  <c r="R11" i="22"/>
  <c r="R13" i="22"/>
  <c r="R10" i="22"/>
  <c r="R112" i="22"/>
  <c r="R109" i="22"/>
  <c r="R102" i="22"/>
  <c r="R92" i="22"/>
  <c r="R93" i="22"/>
  <c r="R90" i="22"/>
  <c r="R89" i="22"/>
  <c r="R60" i="22"/>
  <c r="R49" i="22"/>
  <c r="R29" i="22"/>
  <c r="R19" i="22"/>
  <c r="R9" i="22"/>
  <c r="P15" i="22"/>
  <c r="D91" i="26"/>
  <c r="D89" i="26"/>
  <c r="D87" i="26"/>
  <c r="D83" i="26"/>
  <c r="D77" i="26"/>
  <c r="U15" i="23"/>
  <c r="F90" i="6" l="1"/>
  <c r="F100" i="6"/>
  <c r="F98" i="6"/>
  <c r="F96" i="6" l="1"/>
  <c r="F94" i="6"/>
  <c r="F92" i="6"/>
  <c r="F88" i="6"/>
  <c r="F86" i="6" l="1"/>
  <c r="F84" i="6"/>
  <c r="CI81" i="6"/>
  <c r="X18" i="4"/>
  <c r="R31" i="2"/>
  <c r="R32" i="2" s="1"/>
  <c r="G81" i="6" l="1"/>
  <c r="F81" i="6"/>
  <c r="CN81" i="6"/>
  <c r="CM81" i="6"/>
  <c r="CL81" i="6"/>
  <c r="CK81" i="6"/>
  <c r="CJ81" i="6"/>
  <c r="AQ81" i="6"/>
  <c r="AG81" i="6"/>
  <c r="X81" i="6"/>
  <c r="O81" i="6"/>
  <c r="CQ81" i="6"/>
  <c r="CP81" i="6"/>
  <c r="CO81" i="6"/>
  <c r="CH81" i="6"/>
  <c r="CG81" i="6"/>
  <c r="CF81" i="6"/>
  <c r="CE81" i="6"/>
  <c r="CD81" i="6"/>
  <c r="CC81" i="6"/>
  <c r="CB81" i="6"/>
  <c r="CA81" i="6"/>
  <c r="BZ81" i="6"/>
  <c r="BY81" i="6"/>
  <c r="BX81" i="6"/>
  <c r="BW81" i="6"/>
  <c r="BV81" i="6"/>
  <c r="BU81" i="6"/>
  <c r="BT81" i="6"/>
  <c r="BS81" i="6"/>
  <c r="BR81" i="6"/>
  <c r="BQ81" i="6"/>
  <c r="BP81" i="6"/>
  <c r="BO81" i="6"/>
  <c r="BN81" i="6"/>
  <c r="BM81" i="6"/>
  <c r="BL81" i="6"/>
  <c r="BK81" i="6"/>
  <c r="BJ81" i="6"/>
  <c r="BI81" i="6"/>
  <c r="BH81" i="6"/>
  <c r="BG81" i="6"/>
  <c r="BF81" i="6"/>
  <c r="BE81" i="6"/>
  <c r="BD81" i="6"/>
  <c r="BC81" i="6"/>
  <c r="BB81" i="6"/>
  <c r="BA81" i="6"/>
  <c r="AZ81" i="6"/>
  <c r="AY81" i="6"/>
  <c r="AX81" i="6"/>
  <c r="AW81" i="6"/>
  <c r="AV81" i="6"/>
  <c r="AU81" i="6"/>
  <c r="AT81" i="6"/>
  <c r="AS81" i="6"/>
  <c r="AR81" i="6"/>
  <c r="AP81" i="6"/>
  <c r="AO81" i="6"/>
  <c r="AN81" i="6"/>
  <c r="AM81" i="6"/>
  <c r="AL81" i="6"/>
  <c r="AK81" i="6"/>
  <c r="AJ81" i="6"/>
  <c r="AI81" i="6"/>
  <c r="AH81" i="6"/>
  <c r="AF81" i="6"/>
  <c r="AE81" i="6"/>
  <c r="AD81" i="6"/>
  <c r="AC81" i="6"/>
  <c r="AB81" i="6"/>
  <c r="AA81" i="6"/>
  <c r="Z81" i="6"/>
  <c r="Y81" i="6"/>
  <c r="W81" i="6"/>
  <c r="V81" i="6"/>
  <c r="U81" i="6"/>
  <c r="T81" i="6"/>
  <c r="S81" i="6"/>
  <c r="R81" i="6"/>
  <c r="Q81" i="6"/>
  <c r="P81" i="6"/>
  <c r="N81" i="6"/>
  <c r="M81" i="6"/>
  <c r="L81" i="6"/>
  <c r="K81" i="6"/>
  <c r="J81" i="6"/>
  <c r="I81" i="6"/>
  <c r="H81" i="6"/>
  <c r="F89" i="6" l="1"/>
  <c r="G89" i="6" s="1"/>
  <c r="F91" i="6"/>
  <c r="G91" i="6" s="1"/>
  <c r="F87" i="6"/>
  <c r="G87" i="6" s="1"/>
  <c r="F85" i="6"/>
  <c r="G85" i="6" s="1"/>
  <c r="F11" i="19" s="1"/>
  <c r="S73" i="26"/>
  <c r="E73" i="26"/>
  <c r="D73" i="26"/>
  <c r="G115" i="22"/>
  <c r="H115" i="22"/>
  <c r="I115" i="22"/>
  <c r="J115" i="22"/>
  <c r="K115" i="22"/>
  <c r="L115" i="22"/>
  <c r="M115" i="22"/>
  <c r="N115" i="22"/>
  <c r="O115" i="22"/>
  <c r="F115" i="22"/>
  <c r="P115" i="22"/>
  <c r="G114" i="22"/>
  <c r="H114" i="22"/>
  <c r="I114" i="22"/>
  <c r="J114" i="22"/>
  <c r="K114" i="22"/>
  <c r="L114" i="22"/>
  <c r="M114" i="22"/>
  <c r="N114" i="22"/>
  <c r="O114" i="22"/>
  <c r="F114" i="22"/>
  <c r="G105" i="22"/>
  <c r="H105" i="22"/>
  <c r="I105" i="22"/>
  <c r="J105" i="22"/>
  <c r="K105" i="22"/>
  <c r="L105" i="22"/>
  <c r="M105" i="22"/>
  <c r="N105" i="22"/>
  <c r="O105" i="22"/>
  <c r="F105" i="22"/>
  <c r="P105" i="22"/>
  <c r="G104" i="22"/>
  <c r="H104" i="22"/>
  <c r="I104" i="22"/>
  <c r="J104" i="22"/>
  <c r="K104" i="22"/>
  <c r="L104" i="22"/>
  <c r="M104" i="22"/>
  <c r="N104" i="22"/>
  <c r="O104" i="22"/>
  <c r="F104" i="22"/>
  <c r="G95" i="22"/>
  <c r="H95" i="22"/>
  <c r="I95" i="22"/>
  <c r="J95" i="22"/>
  <c r="K95" i="22"/>
  <c r="L95" i="22"/>
  <c r="M95" i="22"/>
  <c r="N95" i="22"/>
  <c r="O95" i="22"/>
  <c r="F95" i="22"/>
  <c r="P95" i="22"/>
  <c r="G94" i="22"/>
  <c r="H94" i="22"/>
  <c r="I94" i="22"/>
  <c r="J94" i="22"/>
  <c r="K94" i="22"/>
  <c r="L94" i="22"/>
  <c r="M94" i="22"/>
  <c r="N94" i="22"/>
  <c r="O94" i="22"/>
  <c r="F94" i="22"/>
  <c r="G85" i="22"/>
  <c r="H85" i="22"/>
  <c r="I85" i="22"/>
  <c r="J85" i="22"/>
  <c r="K85" i="22"/>
  <c r="L85" i="22"/>
  <c r="M85" i="22"/>
  <c r="N85" i="22"/>
  <c r="O85" i="22"/>
  <c r="F85" i="22"/>
  <c r="G84" i="22"/>
  <c r="H84" i="22"/>
  <c r="I84" i="22"/>
  <c r="J84" i="22"/>
  <c r="K84" i="22"/>
  <c r="L84" i="22"/>
  <c r="M84" i="22"/>
  <c r="N84" i="22"/>
  <c r="O84" i="22"/>
  <c r="F84" i="22"/>
  <c r="P85" i="22"/>
  <c r="G75" i="22"/>
  <c r="H75" i="22"/>
  <c r="I75" i="22"/>
  <c r="J75" i="22"/>
  <c r="K75" i="22"/>
  <c r="L75" i="22"/>
  <c r="M75" i="22"/>
  <c r="N75" i="22"/>
  <c r="O75" i="22"/>
  <c r="F75" i="22"/>
  <c r="P75" i="22"/>
  <c r="G74" i="22"/>
  <c r="H74" i="22"/>
  <c r="I74" i="22"/>
  <c r="J74" i="22"/>
  <c r="K74" i="22"/>
  <c r="L74" i="22"/>
  <c r="M74" i="22"/>
  <c r="N74" i="22"/>
  <c r="O74" i="22"/>
  <c r="F74" i="22"/>
  <c r="G65" i="22"/>
  <c r="H65" i="22"/>
  <c r="I65" i="22"/>
  <c r="J65" i="22"/>
  <c r="K65" i="22"/>
  <c r="L65" i="22"/>
  <c r="M65" i="22"/>
  <c r="N65" i="22"/>
  <c r="O65" i="22"/>
  <c r="F65" i="22"/>
  <c r="P65" i="22"/>
  <c r="G64" i="22"/>
  <c r="H64" i="22"/>
  <c r="I64" i="22"/>
  <c r="J64" i="22"/>
  <c r="K64" i="22"/>
  <c r="L64" i="22"/>
  <c r="M64" i="22"/>
  <c r="N64" i="22"/>
  <c r="O64" i="22"/>
  <c r="F64" i="22"/>
  <c r="G55" i="22"/>
  <c r="H55" i="22"/>
  <c r="I55" i="22"/>
  <c r="J55" i="22"/>
  <c r="K55" i="22"/>
  <c r="L55" i="22"/>
  <c r="M55" i="22"/>
  <c r="N55" i="22"/>
  <c r="O55" i="22"/>
  <c r="F55" i="22"/>
  <c r="P55" i="22"/>
  <c r="G54" i="22"/>
  <c r="H54" i="22"/>
  <c r="I54" i="22"/>
  <c r="J54" i="22"/>
  <c r="K54" i="22"/>
  <c r="L54" i="22"/>
  <c r="M54" i="22"/>
  <c r="N54" i="22"/>
  <c r="O54" i="22"/>
  <c r="F54" i="22"/>
  <c r="G44" i="22"/>
  <c r="H44" i="22"/>
  <c r="I44" i="22"/>
  <c r="J44" i="22"/>
  <c r="K44" i="22"/>
  <c r="L44" i="22"/>
  <c r="M44" i="22"/>
  <c r="N44" i="22"/>
  <c r="O44" i="22"/>
  <c r="G45" i="22"/>
  <c r="H45" i="22"/>
  <c r="I45" i="22"/>
  <c r="J45" i="22"/>
  <c r="K45" i="22"/>
  <c r="L45" i="22"/>
  <c r="M45" i="22"/>
  <c r="N45" i="22"/>
  <c r="O45" i="22"/>
  <c r="F44" i="22"/>
  <c r="F45" i="22"/>
  <c r="P45" i="22"/>
  <c r="G34" i="22"/>
  <c r="H34" i="22"/>
  <c r="I34" i="22"/>
  <c r="J34" i="22"/>
  <c r="K34" i="22"/>
  <c r="L34" i="22"/>
  <c r="M34" i="22"/>
  <c r="N34" i="22"/>
  <c r="O34" i="22"/>
  <c r="F34" i="22"/>
  <c r="G35" i="22"/>
  <c r="H35" i="22"/>
  <c r="I35" i="22"/>
  <c r="J35" i="22"/>
  <c r="K35" i="22"/>
  <c r="L35" i="22"/>
  <c r="M35" i="22"/>
  <c r="N35" i="22"/>
  <c r="O35" i="22"/>
  <c r="F35" i="22"/>
  <c r="P35" i="22"/>
  <c r="G25" i="22"/>
  <c r="H25" i="22"/>
  <c r="I25" i="22"/>
  <c r="J25" i="22"/>
  <c r="K25" i="22"/>
  <c r="L25" i="22"/>
  <c r="M25" i="22"/>
  <c r="N25" i="22"/>
  <c r="O25" i="22"/>
  <c r="F25" i="22"/>
  <c r="F24" i="22"/>
  <c r="G24" i="22"/>
  <c r="H24" i="22"/>
  <c r="I24" i="22"/>
  <c r="J24" i="22"/>
  <c r="K24" i="22"/>
  <c r="L24" i="22"/>
  <c r="M24" i="22"/>
  <c r="N24" i="22"/>
  <c r="O24" i="22"/>
  <c r="P25" i="22"/>
  <c r="G15" i="22"/>
  <c r="H15" i="22"/>
  <c r="I15" i="22"/>
  <c r="J15" i="22"/>
  <c r="K15" i="22"/>
  <c r="L15" i="22"/>
  <c r="M15" i="22"/>
  <c r="N15" i="22"/>
  <c r="O15" i="22"/>
  <c r="F15" i="22"/>
  <c r="N116" i="22" l="1"/>
  <c r="O116" i="22"/>
  <c r="G86" i="22"/>
  <c r="J106" i="22"/>
  <c r="H56" i="22"/>
  <c r="F56" i="22"/>
  <c r="G116" i="22"/>
  <c r="O66" i="22"/>
  <c r="I26" i="22"/>
  <c r="M66" i="22"/>
  <c r="I116" i="22"/>
  <c r="L96" i="22"/>
  <c r="I106" i="22"/>
  <c r="G56" i="22"/>
  <c r="L66" i="22"/>
  <c r="I76" i="22"/>
  <c r="K96" i="22"/>
  <c r="F106" i="22"/>
  <c r="H106" i="22"/>
  <c r="M116" i="22"/>
  <c r="N56" i="22"/>
  <c r="F76" i="22"/>
  <c r="H76" i="22"/>
  <c r="N86" i="22"/>
  <c r="J96" i="22"/>
  <c r="I96" i="22"/>
  <c r="K116" i="22"/>
  <c r="I66" i="22"/>
  <c r="F96" i="22"/>
  <c r="F46" i="22"/>
  <c r="G66" i="22"/>
  <c r="L76" i="22"/>
  <c r="L36" i="22"/>
  <c r="O76" i="22"/>
  <c r="O106" i="22"/>
  <c r="G106" i="22"/>
  <c r="L116" i="22"/>
  <c r="H96" i="22"/>
  <c r="K56" i="22"/>
  <c r="F66" i="22"/>
  <c r="H66" i="22"/>
  <c r="M76" i="22"/>
  <c r="O96" i="22"/>
  <c r="G96" i="22"/>
  <c r="J26" i="22"/>
  <c r="N76" i="22"/>
  <c r="K106" i="22"/>
  <c r="F116" i="22"/>
  <c r="H116" i="22"/>
  <c r="N106" i="22"/>
  <c r="O36" i="22"/>
  <c r="G36" i="22"/>
  <c r="M56" i="22"/>
  <c r="K66" i="22"/>
  <c r="K76" i="22"/>
  <c r="N96" i="22"/>
  <c r="M106" i="22"/>
  <c r="I56" i="22"/>
  <c r="J56" i="22"/>
  <c r="L26" i="22"/>
  <c r="K36" i="22"/>
  <c r="L56" i="22"/>
  <c r="J66" i="22"/>
  <c r="J76" i="22"/>
  <c r="M96" i="22"/>
  <c r="L106" i="22"/>
  <c r="K26" i="22"/>
  <c r="H86" i="22"/>
  <c r="J116" i="22"/>
  <c r="N66" i="22"/>
  <c r="K46" i="22"/>
  <c r="H26" i="22"/>
  <c r="O26" i="22"/>
  <c r="N36" i="22"/>
  <c r="K86" i="22"/>
  <c r="L46" i="22"/>
  <c r="H36" i="22"/>
  <c r="M46" i="22"/>
  <c r="J86" i="22"/>
  <c r="O86" i="22"/>
  <c r="M86" i="22"/>
  <c r="L86" i="22"/>
  <c r="I86" i="22"/>
  <c r="F86" i="22"/>
  <c r="G76" i="22"/>
  <c r="O56" i="22"/>
  <c r="I46" i="22"/>
  <c r="H46" i="22"/>
  <c r="G46" i="22"/>
  <c r="O46" i="22"/>
  <c r="N46" i="22"/>
  <c r="J46" i="22"/>
  <c r="F36" i="22"/>
  <c r="N26" i="22"/>
  <c r="M26" i="22"/>
  <c r="G26" i="22"/>
  <c r="F26" i="22"/>
  <c r="G14" i="22" l="1"/>
  <c r="G16" i="22" s="1"/>
  <c r="H14" i="22"/>
  <c r="I14" i="22"/>
  <c r="I16" i="22" s="1"/>
  <c r="J14" i="22"/>
  <c r="J16" i="22" s="1"/>
  <c r="K14" i="22"/>
  <c r="K16" i="22" s="1"/>
  <c r="L14" i="22"/>
  <c r="L16" i="22" s="1"/>
  <c r="M14" i="22"/>
  <c r="M16" i="22" s="1"/>
  <c r="N14" i="22"/>
  <c r="N16" i="22" s="1"/>
  <c r="O14" i="22"/>
  <c r="O16" i="22" s="1"/>
  <c r="F14" i="22"/>
  <c r="F16" i="22" s="1"/>
  <c r="H16" i="22" l="1"/>
  <c r="P14" i="22"/>
  <c r="Q14" i="22" s="1"/>
  <c r="V14" i="22" s="1"/>
  <c r="G11" i="16"/>
  <c r="D81" i="26" l="1"/>
  <c r="N14" i="11"/>
  <c r="U17" i="10"/>
  <c r="T27" i="8"/>
  <c r="F95" i="6" l="1"/>
  <c r="F97" i="6"/>
  <c r="F13" i="19"/>
  <c r="F14" i="19"/>
  <c r="F99" i="6"/>
  <c r="F101" i="6"/>
  <c r="F12" i="19"/>
  <c r="F93" i="6"/>
  <c r="V17" i="30"/>
  <c r="L19" i="30"/>
  <c r="M19" i="30"/>
  <c r="N19" i="30"/>
  <c r="O19" i="30"/>
  <c r="P19" i="30"/>
  <c r="Q19" i="30"/>
  <c r="R19" i="30"/>
  <c r="S19" i="30"/>
  <c r="T19" i="30"/>
  <c r="U19" i="30"/>
  <c r="V28" i="29"/>
  <c r="L29" i="29"/>
  <c r="M29" i="29"/>
  <c r="N29" i="29"/>
  <c r="O29" i="29"/>
  <c r="P29" i="29"/>
  <c r="Q29" i="29"/>
  <c r="R29" i="29"/>
  <c r="S29" i="29"/>
  <c r="T29" i="29"/>
  <c r="U29" i="29"/>
  <c r="F73" i="26"/>
  <c r="G73" i="26"/>
  <c r="H73" i="26"/>
  <c r="I73" i="26"/>
  <c r="J73" i="26"/>
  <c r="K73" i="26"/>
  <c r="L73" i="26"/>
  <c r="M73" i="26"/>
  <c r="N73" i="26"/>
  <c r="O73" i="26"/>
  <c r="P73" i="26"/>
  <c r="Q73" i="26"/>
  <c r="R73" i="26"/>
  <c r="T73" i="26"/>
  <c r="U73" i="26"/>
  <c r="V73" i="26"/>
  <c r="W73" i="26"/>
  <c r="X73" i="26"/>
  <c r="Y73" i="26"/>
  <c r="Z73" i="26"/>
  <c r="AA73" i="26"/>
  <c r="AB73" i="26"/>
  <c r="AC73" i="26"/>
  <c r="AD73" i="26"/>
  <c r="AE73" i="26"/>
  <c r="AF73" i="26"/>
  <c r="AG73" i="26"/>
  <c r="AH73" i="26"/>
  <c r="AI73" i="26"/>
  <c r="AJ73" i="26"/>
  <c r="AK73" i="26"/>
  <c r="AL73" i="26"/>
  <c r="AM73" i="26"/>
  <c r="AN73" i="26"/>
  <c r="AO73" i="26"/>
  <c r="AP73" i="26"/>
  <c r="AQ73" i="26"/>
  <c r="AR73" i="26"/>
  <c r="AS73" i="26"/>
  <c r="AT73" i="26"/>
  <c r="AU73" i="26"/>
  <c r="AV73" i="26"/>
  <c r="AW73" i="26"/>
  <c r="AX73" i="26"/>
  <c r="AY73" i="26"/>
  <c r="AZ73" i="26"/>
  <c r="BA73" i="26"/>
  <c r="BB73" i="26"/>
  <c r="BC73" i="26"/>
  <c r="BD73" i="26"/>
  <c r="BE73" i="26"/>
  <c r="BF73" i="26"/>
  <c r="BG73" i="26"/>
  <c r="BH73" i="26"/>
  <c r="BI73" i="26"/>
  <c r="BJ73" i="26"/>
  <c r="BK73" i="26"/>
  <c r="BL73" i="26"/>
  <c r="BM73" i="26"/>
  <c r="BN73" i="26"/>
  <c r="BO73" i="26"/>
  <c r="BP73" i="26"/>
  <c r="BQ73" i="26"/>
  <c r="BR73" i="26"/>
  <c r="BS73" i="26"/>
  <c r="BT73" i="26"/>
  <c r="BU73" i="26"/>
  <c r="BV73" i="26"/>
  <c r="BW73" i="26"/>
  <c r="BX73" i="26"/>
  <c r="BY73" i="26"/>
  <c r="BZ73" i="26"/>
  <c r="CA73" i="26"/>
  <c r="CB73" i="26"/>
  <c r="CC73" i="26"/>
  <c r="CD73" i="26"/>
  <c r="CE73" i="26"/>
  <c r="D79" i="26"/>
  <c r="D85" i="26"/>
  <c r="V24" i="25"/>
  <c r="L25" i="25"/>
  <c r="M25" i="25"/>
  <c r="N25" i="25"/>
  <c r="O25" i="25"/>
  <c r="P25" i="25"/>
  <c r="Q25" i="25"/>
  <c r="R25" i="25"/>
  <c r="S25" i="25"/>
  <c r="T25" i="25"/>
  <c r="U25" i="25"/>
  <c r="K16" i="23"/>
  <c r="L16" i="23"/>
  <c r="M16" i="23"/>
  <c r="N16" i="23"/>
  <c r="O16" i="23"/>
  <c r="P16" i="23"/>
  <c r="Q16" i="23"/>
  <c r="R16" i="23"/>
  <c r="S16" i="23"/>
  <c r="T16" i="23"/>
  <c r="I36" i="22"/>
  <c r="J36" i="22"/>
  <c r="M36" i="22"/>
  <c r="D11" i="18"/>
  <c r="E11" i="18"/>
  <c r="F11" i="18"/>
  <c r="G11" i="18"/>
  <c r="H11" i="18"/>
  <c r="I11" i="18"/>
  <c r="J11" i="18"/>
  <c r="K11" i="18"/>
  <c r="L11" i="18"/>
  <c r="M11" i="18"/>
  <c r="P10" i="16"/>
  <c r="F11" i="16"/>
  <c r="H11" i="16"/>
  <c r="I11" i="16"/>
  <c r="J11" i="16"/>
  <c r="K11" i="16"/>
  <c r="L11" i="16"/>
  <c r="M11" i="16"/>
  <c r="N11" i="16"/>
  <c r="O11" i="16"/>
  <c r="X15" i="15"/>
  <c r="N16" i="15"/>
  <c r="O16" i="15"/>
  <c r="P16" i="15"/>
  <c r="Q16" i="15"/>
  <c r="R16" i="15"/>
  <c r="S16" i="15"/>
  <c r="T16" i="15"/>
  <c r="U16" i="15"/>
  <c r="V16" i="15"/>
  <c r="W16" i="15"/>
  <c r="X16" i="14"/>
  <c r="N17" i="14"/>
  <c r="O17" i="14"/>
  <c r="P17" i="14"/>
  <c r="Q17" i="14"/>
  <c r="R17" i="14"/>
  <c r="S17" i="14"/>
  <c r="T17" i="14"/>
  <c r="U17" i="14"/>
  <c r="V17" i="14"/>
  <c r="W17" i="14"/>
  <c r="X18" i="13"/>
  <c r="N19" i="13"/>
  <c r="O19" i="13"/>
  <c r="P19" i="13"/>
  <c r="Q19" i="13"/>
  <c r="R19" i="13"/>
  <c r="S19" i="13"/>
  <c r="T19" i="13"/>
  <c r="U19" i="13"/>
  <c r="V19" i="13"/>
  <c r="W19" i="13"/>
  <c r="P9" i="12"/>
  <c r="F10" i="12"/>
  <c r="G10" i="12"/>
  <c r="H10" i="12"/>
  <c r="I10" i="12"/>
  <c r="K10" i="12"/>
  <c r="L10" i="12"/>
  <c r="M10" i="12"/>
  <c r="N10" i="12"/>
  <c r="O10" i="12"/>
  <c r="X12" i="11"/>
  <c r="O14" i="11"/>
  <c r="P14" i="11"/>
  <c r="Q14" i="11"/>
  <c r="R14" i="11"/>
  <c r="S14" i="11"/>
  <c r="T14" i="11"/>
  <c r="U14" i="11"/>
  <c r="V14" i="11"/>
  <c r="W14" i="11"/>
  <c r="K18" i="10"/>
  <c r="L18" i="10"/>
  <c r="M18" i="10"/>
  <c r="N18" i="10"/>
  <c r="O18" i="10"/>
  <c r="P18" i="10"/>
  <c r="Q18" i="10"/>
  <c r="R18" i="10"/>
  <c r="S18" i="10"/>
  <c r="T18" i="10"/>
  <c r="T25" i="9"/>
  <c r="J27" i="9"/>
  <c r="K27" i="9"/>
  <c r="L27" i="9"/>
  <c r="M27" i="9"/>
  <c r="N27" i="9"/>
  <c r="O27" i="9"/>
  <c r="P27" i="9"/>
  <c r="Q27" i="9"/>
  <c r="R27" i="9"/>
  <c r="S27" i="9"/>
  <c r="J28" i="8"/>
  <c r="K28" i="8"/>
  <c r="L28" i="8"/>
  <c r="M28" i="8"/>
  <c r="N28" i="8"/>
  <c r="O28" i="8"/>
  <c r="P28" i="8"/>
  <c r="Q28" i="8"/>
  <c r="R28" i="8"/>
  <c r="S28" i="8"/>
  <c r="X22" i="5"/>
  <c r="N23" i="5"/>
  <c r="X23" i="5" s="1"/>
  <c r="O23" i="5"/>
  <c r="P23" i="5"/>
  <c r="Q23" i="5"/>
  <c r="R23" i="5"/>
  <c r="S23" i="5"/>
  <c r="T23" i="5"/>
  <c r="U23" i="5"/>
  <c r="V23" i="5"/>
  <c r="W23" i="5"/>
  <c r="Y17" i="4"/>
  <c r="O18" i="4"/>
  <c r="P18" i="4"/>
  <c r="Q18" i="4"/>
  <c r="R18" i="4"/>
  <c r="S18" i="4"/>
  <c r="T18" i="4"/>
  <c r="U18" i="4"/>
  <c r="V18" i="4"/>
  <c r="W18" i="4"/>
  <c r="G93" i="6" l="1"/>
  <c r="F15" i="19" s="1"/>
  <c r="G101" i="6"/>
  <c r="F19" i="19" s="1"/>
  <c r="G99" i="6"/>
  <c r="F18" i="19" s="1"/>
  <c r="G97" i="6"/>
  <c r="F17" i="19" s="1"/>
  <c r="G95" i="6"/>
  <c r="F16" i="19" s="1"/>
  <c r="N11" i="18"/>
  <c r="N12" i="18" s="1"/>
  <c r="F29" i="19" s="1"/>
  <c r="X24" i="5"/>
  <c r="D80" i="26"/>
  <c r="D86" i="26"/>
  <c r="D82" i="26"/>
  <c r="D92" i="26"/>
  <c r="D88" i="26"/>
  <c r="E88" i="26" s="1"/>
  <c r="D84" i="26"/>
  <c r="V25" i="25"/>
  <c r="V26" i="25" s="1"/>
  <c r="F11" i="32" s="1"/>
  <c r="U16" i="23"/>
  <c r="U17" i="23" s="1"/>
  <c r="F10" i="32" s="1"/>
  <c r="D78" i="26"/>
  <c r="E78" i="26" s="1"/>
  <c r="F12" i="32" s="1"/>
  <c r="D90" i="26"/>
  <c r="E90" i="26" s="1"/>
  <c r="V29" i="29"/>
  <c r="V30" i="29" s="1"/>
  <c r="F20" i="32" s="1"/>
  <c r="V18" i="30"/>
  <c r="V19" i="30" s="1"/>
  <c r="F21" i="32" s="1"/>
  <c r="P34" i="22"/>
  <c r="Q34" i="22" s="1"/>
  <c r="V34" i="22" s="1"/>
  <c r="P74" i="22"/>
  <c r="Q74" i="22" s="1"/>
  <c r="V74" i="22" s="1"/>
  <c r="P104" i="22"/>
  <c r="Q104" i="22" s="1"/>
  <c r="V104" i="22" s="1"/>
  <c r="P54" i="22"/>
  <c r="Q54" i="22" s="1"/>
  <c r="V54" i="22" s="1"/>
  <c r="P44" i="22"/>
  <c r="Q44" i="22" s="1"/>
  <c r="V44" i="22" s="1"/>
  <c r="P94" i="22"/>
  <c r="Q94" i="22" s="1"/>
  <c r="V94" i="22" s="1"/>
  <c r="P84" i="22"/>
  <c r="Q84" i="22" s="1"/>
  <c r="V84" i="22" s="1"/>
  <c r="P24" i="22"/>
  <c r="Q24" i="22" s="1"/>
  <c r="V24" i="22" s="1"/>
  <c r="P114" i="22"/>
  <c r="Q114" i="22" s="1"/>
  <c r="V114" i="22" s="1"/>
  <c r="U18" i="10"/>
  <c r="U19" i="10" s="1"/>
  <c r="F22" i="19" s="1"/>
  <c r="P64" i="22"/>
  <c r="Q64" i="22" s="1"/>
  <c r="V64" i="22" s="1"/>
  <c r="O11" i="18"/>
  <c r="P11" i="16"/>
  <c r="P12" i="16" s="1"/>
  <c r="F28" i="19" s="1"/>
  <c r="X16" i="15"/>
  <c r="X17" i="15" s="1"/>
  <c r="F27" i="19" s="1"/>
  <c r="X17" i="14"/>
  <c r="X18" i="14" s="1"/>
  <c r="F26" i="19" s="1"/>
  <c r="X19" i="13"/>
  <c r="X20" i="13" s="1"/>
  <c r="F25" i="19" s="1"/>
  <c r="P10" i="12"/>
  <c r="P11" i="12" s="1"/>
  <c r="F24" i="19" s="1"/>
  <c r="X13" i="11"/>
  <c r="X14" i="11" s="1"/>
  <c r="F23" i="19" s="1"/>
  <c r="T26" i="9"/>
  <c r="T27" i="9" s="1"/>
  <c r="F21" i="19" s="1"/>
  <c r="T28" i="8"/>
  <c r="T29" i="8" s="1"/>
  <c r="F10" i="19"/>
  <c r="Y18" i="4"/>
  <c r="E84" i="26" l="1"/>
  <c r="F15" i="32" s="1"/>
  <c r="E82" i="26"/>
  <c r="F14" i="32" s="1"/>
  <c r="E86" i="26"/>
  <c r="F16" i="32" s="1"/>
  <c r="E80" i="26"/>
  <c r="F13" i="32" s="1"/>
  <c r="F18" i="32"/>
  <c r="F17" i="32"/>
  <c r="F19" i="32"/>
  <c r="F20" i="19"/>
</calcChain>
</file>

<file path=xl/sharedStrings.xml><?xml version="1.0" encoding="utf-8"?>
<sst xmlns="http://schemas.openxmlformats.org/spreadsheetml/2006/main" count="2472" uniqueCount="517">
  <si>
    <t>SECRETARÍA DE SALUD</t>
  </si>
  <si>
    <t>DIRECCIÓN GENERAL DE CALIDAD Y EDUCACIÓN EN SALUD</t>
  </si>
  <si>
    <t>ECIC.001</t>
  </si>
  <si>
    <t>DATOS GENERALES DE LA UNIDAD MÉDICA</t>
  </si>
  <si>
    <t>Jurisdicción Sanitaria:</t>
  </si>
  <si>
    <t>Nombre del establecimiento médico:</t>
  </si>
  <si>
    <t>Director del establecimiento médico:</t>
  </si>
  <si>
    <t>Domicilio del establecimiento médico:</t>
  </si>
  <si>
    <t>Correo electrónico del establecimiento médico:</t>
  </si>
  <si>
    <t>Existen condiciones adecuadas dentro del archivo clínico para la guarda de expedientes clínicos (pisos, techos, mobiliario, protección contra incendios)</t>
  </si>
  <si>
    <t>Los expedientes clínicos se encuentran debidamente identificados dentro del archivo</t>
  </si>
  <si>
    <t>Existe un registro de entradas y salidas de expedientes clínicos</t>
  </si>
  <si>
    <t>Los expedientes clínicos se encuentran en buen estado</t>
  </si>
  <si>
    <t>Existe personal encargado de la custodia de los expedientes clínicos</t>
  </si>
  <si>
    <t>TOTAL</t>
  </si>
  <si>
    <t>ECIC.002</t>
  </si>
  <si>
    <t>D0</t>
  </si>
  <si>
    <t>D1</t>
  </si>
  <si>
    <t>D2</t>
  </si>
  <si>
    <t>Antecedentes personales no patológicos</t>
  </si>
  <si>
    <t>Interrogatorio por aparatos y sistemas</t>
  </si>
  <si>
    <t>Resultados previos y actuales de estudios de laboratorio, gabinete y otros</t>
  </si>
  <si>
    <t>D3</t>
  </si>
  <si>
    <t>EN GENERAL DE LAS NOTAS MÉDICAS</t>
  </si>
  <si>
    <t>NU</t>
  </si>
  <si>
    <t>NE</t>
  </si>
  <si>
    <t>NT</t>
  </si>
  <si>
    <t>NI</t>
  </si>
  <si>
    <t>NPE-O</t>
  </si>
  <si>
    <t>NPE-A</t>
  </si>
  <si>
    <t xml:space="preserve">NPO-A </t>
  </si>
  <si>
    <t>Nombre del paciente</t>
  </si>
  <si>
    <t>Resumen del interrogatorio</t>
  </si>
  <si>
    <t>Resultado de estudios de los servicios auxiliares de diagnóstico y tratamiento</t>
  </si>
  <si>
    <t>Pronóstico</t>
  </si>
  <si>
    <t>D4</t>
  </si>
  <si>
    <t>Estado mental del paciente</t>
  </si>
  <si>
    <t>D5</t>
  </si>
  <si>
    <t>NOTA DE EVOLUCIÓN (NE)</t>
  </si>
  <si>
    <t>D6</t>
  </si>
  <si>
    <t>NOTA DE REFERENCIA / TRASLADO (NT)</t>
  </si>
  <si>
    <t>D7</t>
  </si>
  <si>
    <t>Criterio diagnóstico</t>
  </si>
  <si>
    <t>D8</t>
  </si>
  <si>
    <t>NOTA PRE-OPERATORIA (NPE-O)</t>
  </si>
  <si>
    <t>Fecha de la cirugía a realizar</t>
  </si>
  <si>
    <t>Diagnóstico pre-operatorio</t>
  </si>
  <si>
    <t>Plan quirúrgico</t>
  </si>
  <si>
    <t>Riesgo quirúrgico</t>
  </si>
  <si>
    <t>Cuidados y plan terapéutico preoperatorio</t>
  </si>
  <si>
    <t>D9</t>
  </si>
  <si>
    <t>NOTA PRE-ANESTÉSICA (NPE-A)</t>
  </si>
  <si>
    <t>Evaluación clínica del paciente</t>
  </si>
  <si>
    <t>Riesgo anestésico</t>
  </si>
  <si>
    <t>Medicación preanestésica</t>
  </si>
  <si>
    <t>D10</t>
  </si>
  <si>
    <t>Operación planeada</t>
  </si>
  <si>
    <t>Operación realizada</t>
  </si>
  <si>
    <t>Diagnóstico post-operatorio</t>
  </si>
  <si>
    <t>Descripción de la técnica quirúrgica</t>
  </si>
  <si>
    <t>Hallazgos transoperatorios</t>
  </si>
  <si>
    <t>Reporte de gasas y compresas</t>
  </si>
  <si>
    <t>Incidentes y accidentes</t>
  </si>
  <si>
    <t>Cuantificación de sangrado</t>
  </si>
  <si>
    <t>Resultados e interpretación de estudios de servicios auxiliares de diagnóstico transoperatorios</t>
  </si>
  <si>
    <t>Estado post-quirúrgico inmediato</t>
  </si>
  <si>
    <t>Plan manejo y tratamiento post-operatorio inmediato</t>
  </si>
  <si>
    <t>Envío de piezas y biopsias quirúrgicas para examen macroscópico</t>
  </si>
  <si>
    <t>D11</t>
  </si>
  <si>
    <t>NOTA POST-ANESTÉSICA (NPO-A)</t>
  </si>
  <si>
    <t>Medicamentos utilizados</t>
  </si>
  <si>
    <t>Duración de la anestesia</t>
  </si>
  <si>
    <t>Incidentes y accidentes atribuibles a la anestesia</t>
  </si>
  <si>
    <t>Cantidad de sangre o soluciones aplicadas</t>
  </si>
  <si>
    <t>Estado clínico del enfermo a su egreso de quirófano</t>
  </si>
  <si>
    <t>Plan manejo y tratamiento inmediato</t>
  </si>
  <si>
    <t>D12</t>
  </si>
  <si>
    <t>NOTA DE EGRESO</t>
  </si>
  <si>
    <t>Se identifica si es reingreso por la misma afección en el año</t>
  </si>
  <si>
    <t>Manejo durante la estancia hospitalaria</t>
  </si>
  <si>
    <t>Problemas clínicos pendientes</t>
  </si>
  <si>
    <t>Recomendaciones para la vigilancia ambulatoria</t>
  </si>
  <si>
    <t>D13</t>
  </si>
  <si>
    <t>Identificación del paciente</t>
  </si>
  <si>
    <t>Gráfica de signos vitales</t>
  </si>
  <si>
    <t>Procedimientos realizados</t>
  </si>
  <si>
    <t>Observaciones</t>
  </si>
  <si>
    <t>Nombre completo y firma de quien elabora</t>
  </si>
  <si>
    <t>D14</t>
  </si>
  <si>
    <t>Estudio solicitado</t>
  </si>
  <si>
    <t>Problema clínico en estudio</t>
  </si>
  <si>
    <t>D15</t>
  </si>
  <si>
    <t>Cantidad de unidades, volumen, número de identificación de las unidades de sangre o de sus componentes transfundidos</t>
  </si>
  <si>
    <t>Control de signos vitales y estado general del paciente, antes, durante y después de la transfusión</t>
  </si>
  <si>
    <t>En caso de reacciones adversas a la transfusión indicar su tipo y manejo, así como, los procedimientos para efecto de la investigación correspondiente</t>
  </si>
  <si>
    <t>D16</t>
  </si>
  <si>
    <t>TRABAJO SOCIAL</t>
  </si>
  <si>
    <t>Se integra copia en el expediente clínico del estudio socioeconómico de trabajo social</t>
  </si>
  <si>
    <t>Nombre completo y firma de quien lo elabora</t>
  </si>
  <si>
    <t>D17</t>
  </si>
  <si>
    <t>Título del documento</t>
  </si>
  <si>
    <t>Acto autorizado</t>
  </si>
  <si>
    <t>Señalamiento de los riesgos y beneficios esperados del acto médico autorizado</t>
  </si>
  <si>
    <t>Se elaboran tantos consentimientos como eventos médicos lo ameritan</t>
  </si>
  <si>
    <t>D18</t>
  </si>
  <si>
    <t>HOJA DE EGRESO VOLUNTARIO</t>
  </si>
  <si>
    <t>Nombre y dirección del establecimiento</t>
  </si>
  <si>
    <t>Nombre completo, edad, parentesco y firma de quien solicita el alta voluntaria</t>
  </si>
  <si>
    <t>Resumen clínico</t>
  </si>
  <si>
    <t>Medidas recomendadas para la protección de la salud del paciente y para la atención de factores de riesgo</t>
  </si>
  <si>
    <t>En su caso, nombre completo y firma del médico tratante</t>
  </si>
  <si>
    <t>Nombre completo y firma de los testigos</t>
  </si>
  <si>
    <t>D19</t>
  </si>
  <si>
    <t>HOJA DE NOTIFICACIÓN AL MINISTERIO PÚBLICO</t>
  </si>
  <si>
    <t>Fecha de elaboración</t>
  </si>
  <si>
    <t>Acto notificado</t>
  </si>
  <si>
    <t>Reporte de lesiones del paciente en su caso</t>
  </si>
  <si>
    <t>Agencia del ministerio público a la que se notifica</t>
  </si>
  <si>
    <t>Nombre completo, cédula profesional y firma del médico que realiza la notificación</t>
  </si>
  <si>
    <t>Reporte de causa de muerte sujeta a vigilancia epidemiológica</t>
  </si>
  <si>
    <t>D20</t>
  </si>
  <si>
    <t>NOTA DE DEFUNCIÓN Y DE MUERTE FETAL</t>
  </si>
  <si>
    <t>Nombre completo, cédula profesional y firma de quien lo elabora</t>
  </si>
  <si>
    <t>D21</t>
  </si>
  <si>
    <t>ANÁLISIS CLÍNICO</t>
  </si>
  <si>
    <t>Existe congruencia clínico-diagnóstica</t>
  </si>
  <si>
    <t>CONCENTRADO</t>
  </si>
  <si>
    <t>CALIFICACIÓN EN PORCENTAJE</t>
  </si>
  <si>
    <t>Elaboración e integración del expediente clínico</t>
  </si>
  <si>
    <t>Historia Clínica</t>
  </si>
  <si>
    <t>Nota de urgencias</t>
  </si>
  <si>
    <t>Nota de evolución</t>
  </si>
  <si>
    <t>Nota de referencia y traslado</t>
  </si>
  <si>
    <t>Nota de interconsulta</t>
  </si>
  <si>
    <t>Nota de egreso</t>
  </si>
  <si>
    <t>Hoja de enfermería</t>
  </si>
  <si>
    <t>Servicios auxiliares de diagnóstico y tratamiento</t>
  </si>
  <si>
    <t>Registro de la transfusión de unidades de sangre o de sus componentes</t>
  </si>
  <si>
    <t>Trabajo social</t>
  </si>
  <si>
    <t>Carta de Consentimiento bajo Información</t>
  </si>
  <si>
    <t>Hoja de egreso voluntario</t>
  </si>
  <si>
    <t>Hoja de notificación al ministerio público</t>
  </si>
  <si>
    <t>Nota de defunción y muerte fetal</t>
  </si>
  <si>
    <t>Análisis Clínico</t>
  </si>
  <si>
    <t>Se elaboran y se registran las actas administrativas ante el extravío de expedientes clínicos</t>
  </si>
  <si>
    <t>No.</t>
  </si>
  <si>
    <t>Teléfono del establecimiento médico:</t>
  </si>
  <si>
    <t>Los documentos que integran el expediente clínico están secuencialmente ordenados y completos</t>
  </si>
  <si>
    <t>NPO-Q</t>
  </si>
  <si>
    <t>Motivo de envío</t>
  </si>
  <si>
    <t>NOTA DE INTERCONSULTA (NI)</t>
  </si>
  <si>
    <t>NOTA POST-OPERATORIA (NPO-Q)</t>
  </si>
  <si>
    <t>DOMINIO</t>
  </si>
  <si>
    <t>Existe congruencia diagnóstico-terapéutica</t>
  </si>
  <si>
    <t>Autorización al personal de salud para la atención de contingencias y urgencias derivadas del acto autorizado, atendiendo al principio de libertad prescriptiva*</t>
  </si>
  <si>
    <t>D</t>
  </si>
  <si>
    <t>Existe un registro consecutivo del número de expedientes expedidos, que asegure la no duplicidad</t>
  </si>
  <si>
    <t>El archivo clínico tiene espacios tributarios para la conservación, guarda y manejo de los expedientes clínicos</t>
  </si>
  <si>
    <t xml:space="preserve">Se tienen formatos suficientes para integrar un expediente clínico nuevo cada vez que se solicita </t>
  </si>
  <si>
    <t>El expediente clínico tiene número único de identificación</t>
  </si>
  <si>
    <t>HISTORIA CLÍNICA</t>
  </si>
  <si>
    <t xml:space="preserve">Antecedentes heredo familiares </t>
  </si>
  <si>
    <t>Nombre completo, cédula profesional y firma del médico</t>
  </si>
  <si>
    <t>NIT</t>
  </si>
  <si>
    <t>NOTA DE INTERCONSULTA (NIT)</t>
  </si>
  <si>
    <t>NIH</t>
  </si>
  <si>
    <t>Motivo del ingreso hospitalario</t>
  </si>
  <si>
    <t>Nombre del médico responsable de la recepción del paciente en caso de urgencia</t>
  </si>
  <si>
    <t>Ayudantes, instrumentistas, anestesiólogo y circulante</t>
  </si>
  <si>
    <t>Fecha del ingreso/egreso hospitalario</t>
  </si>
  <si>
    <t>Pronóstico (para la vida y para la función)</t>
  </si>
  <si>
    <t>Escala de valoración del riesgo de presentar ulceras por presión</t>
  </si>
  <si>
    <t>Nombre de la Institución a la que pertenece el establecimiento</t>
  </si>
  <si>
    <t>Nombre completo y firma de dos testigos* (en caso de amputación, mutilación o extirpación orgánica que produzca modificación física permanente o en la condición fisiológica o mental del paciente)</t>
  </si>
  <si>
    <t>Nombre completo y firma de dos testigos</t>
  </si>
  <si>
    <t>D22</t>
  </si>
  <si>
    <t>* Todas las celdas de calificación deberán ser llenadas según corresponda: 0= No cumple , 1= Cumple y NA=No aplica</t>
  </si>
  <si>
    <t>* El estomatólogo es el responsable de elaborar el expediente clínico, que debe expresarse en lenguaje técnico estomatológico, sin abreviaturas, con letra legible, sin enmendaduras o tachaduras.</t>
  </si>
  <si>
    <t>DATOS GENERALES</t>
  </si>
  <si>
    <t>HISTORIA CLÍNICA ESTOMATOLÓGICA</t>
  </si>
  <si>
    <t>Exploración Física (cavidad bucal, cabeza, cuello y registro de signos vitales)</t>
  </si>
  <si>
    <t>Motivo de la consulta.</t>
  </si>
  <si>
    <t>Odontograma inicial (situación en la que se presenta el paciente)</t>
  </si>
  <si>
    <t>Odontograma de seguimiento (y es el mismo que el final, debe referirse a la situación de alta del paciente)</t>
  </si>
  <si>
    <t>Estudios de gabinete y laboratorio (en su caso)</t>
  </si>
  <si>
    <t>Fecha de la exploración y realización del odontograma inicial</t>
  </si>
  <si>
    <t>Fecha de la exploración y realización de odontogramas de seguimiento</t>
  </si>
  <si>
    <t>Nombre, cédula profesional y firma del estomatólogo</t>
  </si>
  <si>
    <t>Se integra al expediente una nota de evolución cada vez que se proporciona atención al paciente</t>
  </si>
  <si>
    <t>Actividad realizada (cotejar con odontograma de seguimiento)</t>
  </si>
  <si>
    <t>Nombre a quien se dirige</t>
  </si>
  <si>
    <t>Estudios de gabinete y laboratorio</t>
  </si>
  <si>
    <t>Sugerencias de diagnóstico y tratamiento</t>
  </si>
  <si>
    <t>Impresión diagnóstica</t>
  </si>
  <si>
    <t>Actividad realizada</t>
  </si>
  <si>
    <t>Tipo de anestesia</t>
  </si>
  <si>
    <t>CARTA DE CONSENTIMIENTO BAJO INFORMACIÓN.</t>
  </si>
  <si>
    <t>Se expresa en lenguaje sencillo sin usar terminología técnica</t>
  </si>
  <si>
    <t>Se realizan tantos consentimientos bajo información como procedimientos lo ameritan</t>
  </si>
  <si>
    <t>Menciona motivo de elección del tratamiento</t>
  </si>
  <si>
    <t>Especifica el grado de urgencia (mayor o menor)</t>
  </si>
  <si>
    <t>Nombre completo y firma del estomatólogo</t>
  </si>
  <si>
    <t>Nombre y firma del paciente o tutor y/o representante legal</t>
  </si>
  <si>
    <t>Nombre y firma de los testigos</t>
  </si>
  <si>
    <t>NOTA DE EGRESO VOLUNTARIO ESTOMATOLÓGICA</t>
  </si>
  <si>
    <t>DE2</t>
  </si>
  <si>
    <t>DE1</t>
  </si>
  <si>
    <t>DE3</t>
  </si>
  <si>
    <t>DE4</t>
  </si>
  <si>
    <t>DE5</t>
  </si>
  <si>
    <t>DE6</t>
  </si>
  <si>
    <t>DE7</t>
  </si>
  <si>
    <t>DE8</t>
  </si>
  <si>
    <t>DE9</t>
  </si>
  <si>
    <t>DE10</t>
  </si>
  <si>
    <t>DE11</t>
  </si>
  <si>
    <t>DE12</t>
  </si>
  <si>
    <t>DE13</t>
  </si>
  <si>
    <t>NUE</t>
  </si>
  <si>
    <t>NOTA DE URGENCIAS ESTOMATOLÓGICAS (NUE)</t>
  </si>
  <si>
    <t>NOTA DE REFERENCIA Y TRASLADO ESTOMATOLÓGICO (NTE)</t>
  </si>
  <si>
    <t>NTE</t>
  </si>
  <si>
    <t>Nota de ingreso a hospitalización</t>
  </si>
  <si>
    <t>CARTA DE CONSENTIMIENTO BAJO INFORMACIÓN *</t>
  </si>
  <si>
    <t>Historia Clínica Estomatología</t>
  </si>
  <si>
    <t>Nota de referencia y traslado estomatológico</t>
  </si>
  <si>
    <t>Nota pre-operatoria</t>
  </si>
  <si>
    <t xml:space="preserve">Nota pre-anestésica </t>
  </si>
  <si>
    <t>Nota post-operatoria</t>
  </si>
  <si>
    <t>Nota post-anestésica</t>
  </si>
  <si>
    <t xml:space="preserve">Carta de consentimiento bajo información </t>
  </si>
  <si>
    <t>Nota de egreso voluntario estomatológica</t>
  </si>
  <si>
    <t>Nota pre-anestésica</t>
  </si>
  <si>
    <t>Datos Generales</t>
  </si>
  <si>
    <t>NOTA DE REFERENCIA Y TRASLADO ESTOMATOLÓGICO (NT</t>
  </si>
  <si>
    <t>CALF</t>
  </si>
  <si>
    <t>Antecedentes personales patológicos (incluido abuso y dependencia del tabaco del alcohol y otras sustancias psicoactivas)</t>
  </si>
  <si>
    <t>Padecimiento actual (indagar acerca de tratamientos previos de tipo convencional, alternativos y tradicionales)</t>
  </si>
  <si>
    <t>Diagnóstico (s) o problemas clínicos (sindromático, etiológico, nosológico y/o de discapacidad)</t>
  </si>
  <si>
    <t>Ficha de identificación (en su caso, grupo étnico)</t>
  </si>
  <si>
    <t>Signos vitales (pulso, tensión arterial, frecuencia cardiaca, frecuencia respiratoria, temperatura)</t>
  </si>
  <si>
    <t>Nombre, razón o denominación social del establecimiento</t>
  </si>
  <si>
    <t>Nombre completo del paciente o del representante legal, en su caso, edad, parentesco, nombre y firma de quien solicita el egreso</t>
  </si>
  <si>
    <t xml:space="preserve">Nombre completo y firma del médico que emite la hoja </t>
  </si>
  <si>
    <t xml:space="preserve">Resumen del interrogatorio </t>
  </si>
  <si>
    <t>Relación de Expedientes Clínicos Evaluados</t>
  </si>
  <si>
    <t>No. De Identificación del Expediente Clínico</t>
  </si>
  <si>
    <t>Nombre y cargo de quien aplica la evaluación:</t>
  </si>
  <si>
    <t>Se cuenta en el establecimiento médico con un área específica para el archivo clínico</t>
  </si>
  <si>
    <t>Se cuenta con un sistema de almacenaje que permita mantener los expedientes clínicos en orden y de fácil localización</t>
  </si>
  <si>
    <t>Lugar y fecha en que se emite el documento</t>
  </si>
  <si>
    <t>Nombre y domicilio del establecimiento médico</t>
  </si>
  <si>
    <t>Signos vitales ( tensión arterial, frecuencia cardiaca, frecuencia respiratoria, temperatura)</t>
  </si>
  <si>
    <t>Diagnóstico</t>
  </si>
  <si>
    <t xml:space="preserve">Escrito con letra legible </t>
  </si>
  <si>
    <t>Sin abreviaturas</t>
  </si>
  <si>
    <t>Sin tachaduras y enmendaduras</t>
  </si>
  <si>
    <t>Escrito en lenguaje técnico médico</t>
  </si>
  <si>
    <t>Antecedentes gineco obstétricos/androgénicos</t>
  </si>
  <si>
    <t>Fecha</t>
  </si>
  <si>
    <t>Hora de elaboración</t>
  </si>
  <si>
    <t>Sexo</t>
  </si>
  <si>
    <t>Establecimiento que envía</t>
  </si>
  <si>
    <t>Establecimiento receptor</t>
  </si>
  <si>
    <t>Verificar que se incluya la solicitud de interconsulta que deberá elaborarla el médico cuando se requiera y que la nota de interconsulta haya sido elaborada por el médico consultado</t>
  </si>
  <si>
    <t xml:space="preserve">Hora </t>
  </si>
  <si>
    <t>Diagnóstico pre-quirúrgico</t>
  </si>
  <si>
    <t>Se elaboró la Lista de Verificación para la Seguridad de la Cirugía</t>
  </si>
  <si>
    <t>Cirugía planeada</t>
  </si>
  <si>
    <t>Cirugía realizada</t>
  </si>
  <si>
    <t>Diagnóstico post-quirúrgico</t>
  </si>
  <si>
    <t>Evaluación clínica del paciente, señalando los datos fundamentales en relación con la anestesia</t>
  </si>
  <si>
    <t>Valoración del riesgo anestésico y en su caso, el pronóstico de la aplicación del procedimiento</t>
  </si>
  <si>
    <t>Contingencias, accidentes e incidentes atribuibles a la anestesia</t>
  </si>
  <si>
    <t>Balance hídrico</t>
  </si>
  <si>
    <t>Estado clínico del paciente a sus egreso del quirófano</t>
  </si>
  <si>
    <t>Plan de manejo y tratamiento inmediato, incluyendo protocolo de analgesia y control de signos y síntomas asociados a la anestesia</t>
  </si>
  <si>
    <t>Hora</t>
  </si>
  <si>
    <t>Edad (fecha de nacimiento)</t>
  </si>
  <si>
    <t>Resumen de la evolución y estado actual</t>
  </si>
  <si>
    <t>Plan manejo y tratamiento</t>
  </si>
  <si>
    <t>Registro de signos vitales</t>
  </si>
  <si>
    <t>Escala de valoración del dolor</t>
  </si>
  <si>
    <t>Fecha de estudio</t>
  </si>
  <si>
    <t>Hora de estudio</t>
  </si>
  <si>
    <t>Identificación del solicitante</t>
  </si>
  <si>
    <t>Los resultados del estudio se integran en el expediente y se integran en las notas médicas</t>
  </si>
  <si>
    <t>Especifica incidentes o accidentes, si los hubo</t>
  </si>
  <si>
    <t>Nombre completo y firma del personal que informa</t>
  </si>
  <si>
    <t>Fecha de inicio y término de la transfusión</t>
  </si>
  <si>
    <t>Hora de inicio y término de la transfusión</t>
  </si>
  <si>
    <t>Fecha del egreso</t>
  </si>
  <si>
    <t>Hora de egreso</t>
  </si>
  <si>
    <t xml:space="preserve">Existe evidencia en el expediente clínico de que el paciente recibió tratamiento fibrinolítico en menos de 30 minutos a partir del diagnóstico </t>
  </si>
  <si>
    <t xml:space="preserve">DEPRESIÓN </t>
  </si>
  <si>
    <t xml:space="preserve">Existe evidencia en el expediente clínico del paciente con depresión que el tratamiento farmacológico inicial es con un inhibidor selectivo de la recaptura de serotonina </t>
  </si>
  <si>
    <t xml:space="preserve">Existe evidencia en el expediente clínico del paciente, de la determinación de tensión arterial en cada consulta, y en caso necesario se inicia el tratamiento antihipertensivo </t>
  </si>
  <si>
    <t xml:space="preserve">Existe evidencia en el expediente clínico del paciente, de la evaluación de pies en cada consulta </t>
  </si>
  <si>
    <t xml:space="preserve">Se solicita, al menos biometría hemática, química sanguínea, electrolitos séricos, ácido úrico, perfil de lípidos y examen general de orina </t>
  </si>
  <si>
    <t>LEUCEMIA</t>
  </si>
  <si>
    <t xml:space="preserve">Durante el interrogatorio, se investiga intencionadamente la presencia de algunos de los siguientes signos/síntomas: fiebre, palidez, fatiga, pérdida de peso, dolor óseo o articular, datos de sangrado, linfadenopatía, aumento de volumen abdominal, testicular o proptosis. (evidencia en la nota médica) </t>
  </si>
  <si>
    <t xml:space="preserve">Ante la sospecha de leucemia, se hace la referencia de forma inmediata al especialista </t>
  </si>
  <si>
    <t>SOBREPESO Y OBESIDAD (ADULTOS)</t>
  </si>
  <si>
    <t xml:space="preserve">Se realizan actividades de educación nutricional, platicas, talleres, videos, etc. (evidencia documental de la actividad) </t>
  </si>
  <si>
    <t>SOBREPESO Y OBESIDAD (NIÑOS Y ADOLESCENTES)</t>
  </si>
  <si>
    <t>Se registra el Índice de Masa Corporal (IMC) en el expediente clínico del paciente (mayores de 2 años)</t>
  </si>
  <si>
    <t xml:space="preserve">CÁNCER DE MAMA </t>
  </si>
  <si>
    <t xml:space="preserve">Se documenta la educación y orientación sobre factores de riesgo modificables y tamizaje tales como:
Evitar el consumo de alcohol y tabaco, riesgo de la terapia de reemplazo hormonal, uso de anticonceptivos orales por más de 10 años, autoexploración mensual (5-7 días posteriores al ciclo menstrual) a todas las mujeres mayores de 20 años, mastografía a partir de los 45 años de edad </t>
  </si>
  <si>
    <t xml:space="preserve">Se documentan los hallazgos clínicos de la exploración física </t>
  </si>
  <si>
    <t xml:space="preserve">Se documenta la recomendación de la autoexploración física mamaria </t>
  </si>
  <si>
    <t>CÁNCER DE CUELLO DEL ÚTERO</t>
  </si>
  <si>
    <t xml:space="preserve">Se documentan los hallazgos de la exploración cervical </t>
  </si>
  <si>
    <t xml:space="preserve">Se notificó el resultado y en su caso se hizo la referencia adecuada </t>
  </si>
  <si>
    <t>Se realiza una consulta de seguimiento después de haber referido a la paciente</t>
  </si>
  <si>
    <t>EMBARAZO</t>
  </si>
  <si>
    <t xml:space="preserve">Se registra el peso para la longitud (de acuerdo a la Organización Mundial de la Salud) en el expediente clínico del paciente </t>
  </si>
  <si>
    <t xml:space="preserve">Las recomendaciones que se realizan, incluyen al menos:       
- Integración y evaluación de la familia       
- Orientación alimentaria: alimentación al seno materno durante los primeros 6 meses de vida, preferir el consumo de agua simple, frutas y verduras frescas,  limitar el consumo de leche y grasas de origen animal, evitar bebidas azucaradas       
- Actividad física asistida y supervisada        
- Reducir el sedentarismo 
</t>
  </si>
  <si>
    <t>SOBREPESO Y OBESIDAD EN NIÑOS MENORES DE DOS AÑOS</t>
  </si>
  <si>
    <t xml:space="preserve">Existe evidencia en el expediente clínico del paciente, de la detección de factores de riesgo: IMC mayor o igual a 25g/m2; Perímetro de cintura &gt; 80 cm (mujeres) y 90 cm (hombres); Antecedentes de diabetes gestacional, dislipidemia y en caso de encontrar alguno positivo se solicitó glucemia en ayuno. Así como de las intervenciones para su prevención (específicamente tabaquismo) </t>
  </si>
  <si>
    <t xml:space="preserve">Durante la exploración física se investiga intencionadamente: Mal estado general, síndrome anémico, síndrome purpúrico, adenomegalias, hepato/esplenomegalia, datos de insuficiencia respiratoria y/o cardíaca, hipertrofia gingival, aumento de volumen testicular, infiltración en piel (cloromas), y exploración neurológica anormal . (evidencia en la nota médica) </t>
  </si>
  <si>
    <t>Si en la biometría hemática se reporta alguna citopenia, blastos en sangre periférica, leucocitosis o ésta es normal pero existen síntomas se sospecha leucemia</t>
  </si>
  <si>
    <t>Nombre completo y firma del médico que proporciona la información y recaba el consentimiento para el acto específico que fue otorgado, en su caso se asentarán los datos del médico tratante</t>
  </si>
  <si>
    <t>Escala de valoración de riesgo de caídas</t>
  </si>
  <si>
    <t>Resumen de la operación practicada (hallazgos de importancia para el paciente relacionados con el quehacer médico)</t>
  </si>
  <si>
    <t>Plan anestésico, de acuerdo con las condiciones del paciente y la intervención quirúrgica planeada</t>
  </si>
  <si>
    <t>Se realizó el tamizaje de acuerdo al grupo de riesgo o situación especial, según lo referido en el algoritmo correspondiente</t>
  </si>
  <si>
    <t>Registro de Nota de Enfermería para continuidad en los cuidados</t>
  </si>
  <si>
    <t xml:space="preserve">Reporte de conteo de gasas, compresas e instrumental quirúrgico </t>
  </si>
  <si>
    <t>Hora del alta hospitalaria</t>
  </si>
  <si>
    <t>Fecha del alta hospitalaria</t>
  </si>
  <si>
    <t>Identificación del personal que realizó el estudio</t>
  </si>
  <si>
    <t>Exploración física</t>
  </si>
  <si>
    <t>DIRECCIÓN DE MEJORA DE PROCESOS</t>
  </si>
  <si>
    <t>Exploración física (habitus exterior, signos vitales, antropometría (peso y talla), marcha, postura, datos de cabeza, cuello, tórax, abdomen, extremidades, genitales y neurológica, en su caso o específicamente información que corresponda a odontología psicología, nutriología y otros profesionales de la salud)</t>
  </si>
  <si>
    <t>Indicaciones terapéuticas y resultados obtenidos (medicamento, vía, dosis, periodicidad, en su caso registrar terapia física, ocupacional, lenguaje u otras)</t>
  </si>
  <si>
    <t xml:space="preserve">Fecha </t>
  </si>
  <si>
    <t>Terapéutica empleada, si la hubo</t>
  </si>
  <si>
    <t>Motivo de la atención</t>
  </si>
  <si>
    <t xml:space="preserve">Diagnóstico pre-operatorio </t>
  </si>
  <si>
    <t>Registro el Plan de Intervención de Enfermería</t>
  </si>
  <si>
    <t xml:space="preserve">Registra el Plan de Alta </t>
  </si>
  <si>
    <t xml:space="preserve">Edad </t>
  </si>
  <si>
    <t xml:space="preserve">Fecha de elaboración </t>
  </si>
  <si>
    <t xml:space="preserve">DIRECCIÓN MEJORA DE PROCESOS </t>
  </si>
  <si>
    <t>Plan de estudio y/o Tratamiento (vía, dosis, periodicidad, en su caso registrar terapia física, ocupacional, lenguaje u otras)</t>
  </si>
  <si>
    <t>Pronóstico (para la vida y para función)</t>
  </si>
  <si>
    <t>Cuantificación de sangrado (si lo hubo y en su caso transfusiones)</t>
  </si>
  <si>
    <t>Envío de piezas o biopsias quirúrgicas para examen macroscópico e histopatológico</t>
  </si>
  <si>
    <t>Riesgo quirúrgico (incluido abuso y dependencia del tabaco, del alcohol y de otras sustancias psicoactivas)</t>
  </si>
  <si>
    <t>Resumen clínico (menciona el motivo del envío)</t>
  </si>
  <si>
    <t>Verificar que la nota de evolución se elabore cada vez que se proporciona atención al paciente cuando menos una vez por día</t>
  </si>
  <si>
    <r>
      <t xml:space="preserve">Intervenciones de promoción y prevención para la conservación de la salud </t>
    </r>
    <r>
      <rPr>
        <b/>
        <sz val="11"/>
        <color theme="1"/>
        <rFont val="Montserrat"/>
      </rPr>
      <t>(primer nivel de atención)</t>
    </r>
  </si>
  <si>
    <r>
      <t>Se integran los formatos de promoción y prevención para la salud por línea de vida</t>
    </r>
    <r>
      <rPr>
        <b/>
        <sz val="11"/>
        <color theme="1"/>
        <rFont val="Montserrat"/>
      </rPr>
      <t xml:space="preserve"> (primer nivel de atención)</t>
    </r>
  </si>
  <si>
    <t xml:space="preserve">Ø  estado nutricional del paciente, </t>
  </si>
  <si>
    <t xml:space="preserve">Ø  grupo de edad al que pertenece, </t>
  </si>
  <si>
    <t>Ø  factores determinantes; práctica de ejercicio, enfermedad concomitante, uso de medicamentos,</t>
  </si>
  <si>
    <t>Ø  perfil antropométrico y perfil bioquímico,</t>
  </si>
  <si>
    <t>Ø  diagnóstico nutricional,</t>
  </si>
  <si>
    <t>Ø  plan y manejo nutricional,</t>
  </si>
  <si>
    <t>Ø  Perfil antropométrico,</t>
  </si>
  <si>
    <t>Ø  exploración neurológica,</t>
  </si>
  <si>
    <t>Ø  enfermedad concomitante, uso de medicamentos,</t>
  </si>
  <si>
    <t>Ø  diagnóstico de discapacidad,</t>
  </si>
  <si>
    <t>Ø  plan; tipo de terapia, física, ocupacional o lenguaje u otras,</t>
  </si>
  <si>
    <t>Ø  número de sesiones de terapia,</t>
  </si>
  <si>
    <t>ECIC .003</t>
  </si>
  <si>
    <t>Servicio al que pertenece</t>
  </si>
  <si>
    <t>En la carpeta que contiene el expediente clínico se integra un índice de los documentos que lo integran</t>
  </si>
  <si>
    <t>Evolución y actualización de cuadro clínico (incluido abuso y dependencia del tabaco, del alcohol y de otras sustancias psicoactivas)</t>
  </si>
  <si>
    <t>Impresión diagnóstica (incluido abuso y dependencia del tabaco, alcohol y de otras sustancias psicoactivas)</t>
  </si>
  <si>
    <t>Tipo de intervención quirúrgica</t>
  </si>
  <si>
    <t>Indicaciones y recomendaciones del servicio de anestesiología (medicación pre anestésica)</t>
  </si>
  <si>
    <t>Técnica anestésica utilizada</t>
  </si>
  <si>
    <t xml:space="preserve">Fármacos y medicamentos administrados </t>
  </si>
  <si>
    <t>Diagnósticos finales</t>
  </si>
  <si>
    <t>Atención de factores de riesgo (incluido abuso y dependencia del tabaco, del alcohol y de otras sustancias psicoactivas)</t>
  </si>
  <si>
    <t>Nombre completo, cédula profesional del médico responsable</t>
  </si>
  <si>
    <t>Ministración de medicamentos ( fecha, hora, vía prescrita, dosis, nombre de quien aplica el medicamento )</t>
  </si>
  <si>
    <t>Nombre completo y firma del paciente (si su estado de salud lo permite, en caso de que su estado de salud no le permita firmar y emitir su consentimiento, deberá asentarse el nombre completo y firma del familiar más cercano en vínculo que se encuentre presente, del tutor o del representante legal)</t>
  </si>
  <si>
    <t>En su caso, nombre completo y firma del médico que otorgue la responsiva</t>
  </si>
  <si>
    <t>Causa de la defunción</t>
  </si>
  <si>
    <t>Existe congruencia terapéutica-pronóstico</t>
  </si>
  <si>
    <t>Tiene registro del uso de  ácido acetilsalicílico (ASA) en pacientes con riesgo de preclamsia y/o restricción del crecimiento intrauterino</t>
  </si>
  <si>
    <t>Terapéutica empleada (vía, dosis, periodicidad)</t>
  </si>
  <si>
    <t>Tratamiento y/o indicaciones estomatológicas</t>
  </si>
  <si>
    <t>Indicaciones estomatológicas ( vía, dosis, periodicidad y plan de cuidados)</t>
  </si>
  <si>
    <t>Establecimiento que envía y establecimiento receptor o servicio</t>
  </si>
  <si>
    <t>Criterios diagnósticos</t>
  </si>
  <si>
    <t>Nota de urgencias estomatológicas</t>
  </si>
  <si>
    <t xml:space="preserve">Si el peso para la longitud es superior al percentil 85 se investigan los siguientes factores de riesgo:
- Antecedentes familiares de sobrepeso/obesidad y enfermedades no transmisibles
- Sobrepeso/obesidad preconcepcional o gestacional de la madre
- Fórmula infantil con alto contenido en proteína 
- Prematuridad 
- Peso anormal al nacer
- Ganancia excesiva de peso para la edad
- Estilos de vida, hábitos alimentarios y actividad física 
</t>
  </si>
  <si>
    <t xml:space="preserve">Si el peso para la longitud es superior al percentil 85 se solicita al menos los siguientes estudios de laboratorio indispensables:
- Perfil de lípidos
- Creatinina sérica 
- Glucosa sérica en ayuno
</t>
  </si>
  <si>
    <t xml:space="preserve">Si el peso para la longitud es superior al percentil 85 se investigan los siguientes padecimientos:
- Síndrome de apnea obstructiva del sueño
- Hipotiroidismo o Cushing
- Déficit del neurodesarrrollo sin causa establecida 
</t>
  </si>
  <si>
    <r>
      <t xml:space="preserve">Motivo de egreso (máximo beneficio, por mejoría, alta voluntaria, </t>
    </r>
    <r>
      <rPr>
        <i/>
        <sz val="11"/>
        <color theme="1"/>
        <rFont val="Montserrat"/>
      </rPr>
      <t>exitus</t>
    </r>
    <r>
      <rPr>
        <sz val="11"/>
        <color theme="1"/>
        <rFont val="Montserrat"/>
      </rPr>
      <t>)</t>
    </r>
  </si>
  <si>
    <t>Habitus exterior</t>
  </si>
  <si>
    <t xml:space="preserve">Si el Índice de Masa Corporal (IMC) se encuentra entre los percentiles 85 a 95 se diagnostica sobrepeso, si se encuentra superior al percentil 95 se diagnostica obesidad (en mayores de 2 años) </t>
  </si>
  <si>
    <t>NA</t>
  </si>
  <si>
    <t>CONTEO</t>
  </si>
  <si>
    <t>%</t>
  </si>
  <si>
    <t xml:space="preserve">conteo </t>
  </si>
  <si>
    <t>totales</t>
  </si>
  <si>
    <t>Verificar que la nota de evolución se elabore cada vez que se proporciona atención al paciente, cuando menos una vez por día en el caso de hospitalización y cada que se brinde atención ambulatoria (primer nivel de atención)</t>
  </si>
  <si>
    <t>MODELO DE EVALUACIÓN DEL EXPEDIENTE CLÍNICO ESTOMATOLÓGICO
ECIC .003</t>
  </si>
  <si>
    <t>.</t>
  </si>
  <si>
    <t>Nombre completo y firma del médico que indicó la transfusión, así como del personal de salud encargado de la aplicación, vigilancia y control de la transfusión</t>
  </si>
  <si>
    <t>Antecedentes heredo-familiares</t>
  </si>
  <si>
    <t>Antecedentes personales patológicos</t>
  </si>
  <si>
    <t>Motivo de la consulta</t>
  </si>
  <si>
    <t>Padecimiento actual</t>
  </si>
  <si>
    <t>Firma del paciente o tutor y/o representante legal</t>
  </si>
  <si>
    <t>Nombre de la institución</t>
  </si>
  <si>
    <t>Nombre del estomatólogo</t>
  </si>
  <si>
    <t>Acto autorizado de naturaleza curativa</t>
  </si>
  <si>
    <t>Menciona riesgos</t>
  </si>
  <si>
    <t>Especifica posibles molestias</t>
  </si>
  <si>
    <t>Describe posibles efectos secundarios</t>
  </si>
  <si>
    <t>Menciona alternativas de tratamiento ofrecidas al paciente</t>
  </si>
  <si>
    <t>Lugar y fecha donde se emite</t>
  </si>
  <si>
    <t>Identificación del consultorio o unidad</t>
  </si>
  <si>
    <t>Identificación de la Institución o Consultorio. Especificar: Nombre, tipo y ubicación</t>
  </si>
  <si>
    <t>Identificación del paciente. Como mínimo: Nombre completo, sexo, edad, domicilio y lugar de residencia</t>
  </si>
  <si>
    <t>Ante la presencia de dolor torácico, retroesternal opresivo y de aparición repentina, que irradia al hombro y brazo, que puede ir acompañado de náusea, diaforesis y vómito, se documenta en el expediente clínico del paciente la sospecha de infarto agudo de miocardio</t>
  </si>
  <si>
    <t>Existe evidencia en el expediente clínico del paciente con sospecha de infarto agudo de miocardio que se realizó un electrocardiograma de 12 derivaciones en el primer contacto médico en menos de 10 minutos
En caso de no contar con electrocardiograma, se hizo la referencia correspondiente</t>
  </si>
  <si>
    <t>Una vez confirmado el diagnóstico de infarto agudo de miocardio con elevación del ST, existe evidencia en el expediente de que al paciente se le administró de manera inmediata carga de 300 mg de ácido acetilsalicílico (ASA) y en caso de que el paciente esté en segundo nivel de atención, también 300 mg de clopidogrel</t>
  </si>
  <si>
    <t>Existe evidencia en el expediente clínico del paciente con infarto agudo de miocardio, que se refirió a una Unidad con sala de hemodinámica/cuidados intensivos para que se realizara angioplastia transluminal percutánea. En el segundo nivel de atención, en el expediente clínico del paciente con infarto agudo de miocardio, existe evidencia de que se realizó la angioplastia en menos de 90 minutos a partir del diagnóstico</t>
  </si>
  <si>
    <t>Existe evidencia en el expediente clínico, que en el paciente mayor de 59 años se realizó la búsqueda intencionada de otros padecimientos como demencia, delirio, enfermedades metabólicas, y/o abuso y dependencia de sustancias, y se refirió al siguiente nivel de atención</t>
  </si>
  <si>
    <t>Existe evidencia en el expediente clínico del paciente con depresión moderada, que se ha iniciado de manera conjunta el tratamiento farmacológico y no farmacológico</t>
  </si>
  <si>
    <t>Existe evidencia en el expediente clínico del paciente con depresión que se ha realizado la referencia a segundo nivel de atención en caso de haber baja o nula respuesta al tratamiento posterior a la utilización de la dosis terapéutica y por el tiempo mínimo necesario; o en abuso de sustancias; tener comorbilidad con otros trastornos psiquiátricos; o presentar ideaciones o intentos suicidas</t>
  </si>
  <si>
    <t>En caso de confirmar el diagnóstico, existe evidencia en el expediente clínico del paciente, de la indicación de estatinas para el tratamiento de la dislipidemia e hipoglucemiantes en caso necesario</t>
  </si>
  <si>
    <t>Existe evidencia en el expediente clínico del paciente, de que se investigó nefropatía y así como neuropatía mediante interrogatorio y exploración física al momento del diagnóstico y posteriormente cada año</t>
  </si>
  <si>
    <t>Ante la presencia de algún signo/síntoma se solicita biometría hemática como parte del abordaje diagnóstico</t>
  </si>
  <si>
    <t>En el paciente con diagnóstico de sobrepeso u obesidad se encuentra registro en el expediente clínico de la búsqueda intencionada de comorbilidades médicas tales como: dislipidemias, hipertensión arterial sistémica, enfermedad cardiovascular, reflujo gastroesofágico, apnea del sueño, esteatohepatitis, infertilidad, ovario poliquístico, mediante interrogatorio y estudios de laboratorio considerando como indispensables; perfil de lípidos, creatinina sérica y glucosa en ayuno</t>
  </si>
  <si>
    <t>En la orientación dietética se recomienda evitar: ayunos prolongados, consumo de alimentos azucarados, empanizados, fritos y capeados, alcohol, botanas, comida rápida. Reducir consumo de jugo de fruta, reducir porciones de alimentos y sal. Promover; hábitos higiénico dietéticos. Aumentar; el consumo de agua simple, consumo de verduras y cereales integrales y realizar actividad física</t>
  </si>
  <si>
    <t>En los pacientes con sobrepeso y obesidad se evalúa, al menos: Antecedentes familiares. Estilos de alimentación familiar. Actividad física. Riesgo cardiovascular. Función psicosocial (estigmatización y culpabilidad). Estado clínico general (signos vitales, músculo esquelético, cardiovascular, hepático, respiratorio, metabólico y estadío puberal)</t>
  </si>
  <si>
    <t>Se registra y evalúa la altura del fondo uterino en cada consulta</t>
  </si>
  <si>
    <t>Se realiza detección oportuna (antes de las 28 Semanas de Gestación) de Diabetes Gestacional</t>
  </si>
  <si>
    <t>Se identifica oportunamente los factores de riesgo y se realiza intervención apropiada</t>
  </si>
  <si>
    <t>Se realiza tamizaje para bacteriuria asintomática (urocultivo) antes de la semana 16 o en el primer contacto, y se otorga tratamiento en caso necesario</t>
  </si>
  <si>
    <t>* En los antecedentes no patológicos se debe mencionar: factores de riesgo conforme a características de la zona donde habita, nivel socioeconómico, accesibilidad a los servicios, de higiene, hábitos bucales y de alimentación</t>
  </si>
  <si>
    <t>* Revocable mientras no inicie el procedimiento y no obliga al estomatólogo a realizar u omitir un procedimiento cuando ello entrañe un riesgo injustificado al paciente</t>
  </si>
  <si>
    <t>MODELO DE EVALUACIÓN PARA EL ARCHIVO CLÍNICO</t>
  </si>
  <si>
    <t>DOMINIO: CUSTODIA, CONSERVACIÓN Y ARCHIVO DEL EXPEDIENTE CLÍNICO</t>
  </si>
  <si>
    <t>Existe un sistema de depuración del archivo clínico (vigencia del expediente clínico de 5 años, a partir de la última fecha de atención)</t>
  </si>
  <si>
    <t>Entidad Federativa:</t>
  </si>
  <si>
    <t>CLUES:</t>
  </si>
  <si>
    <t>Tipo de expediente:</t>
  </si>
  <si>
    <t>INTEGRACIÓN DEL EXPEDIENTE CLÍNICO</t>
  </si>
  <si>
    <t>MODELO DE EVALUACIÓN DEL EXPEDIENTE CLÍNICO INTEGRADO Y DE CALIDAD (MECIC)</t>
  </si>
  <si>
    <t>Existe el expediente clínico solicitado</t>
  </si>
  <si>
    <t>NOTA DE INGRESO A HOSPITALIZACIÓN (NIH)</t>
  </si>
  <si>
    <t>NOTA DE URGENCIAS (NU)</t>
  </si>
  <si>
    <t>* Nota de psicología;</t>
  </si>
  <si>
    <t>* Notas de Interconsulta Rehabilitación;</t>
  </si>
  <si>
    <t xml:space="preserve">Ø diagnóstico </t>
  </si>
  <si>
    <t>Ø abordaje terapéutico</t>
  </si>
  <si>
    <t>MODELO DE EVALUACIÓN DEL EXPEDIENTE CLÍNICO INTEGRADO Y DE CALIDAD</t>
  </si>
  <si>
    <t>* Todas las celdas de calificación deberán ser llenadas: 0= No cumple , 1= Cumple y NA=No aplica</t>
  </si>
  <si>
    <t>HOJA DE ENFERMERÍA</t>
  </si>
  <si>
    <t>SERVICIOS AUXILIARES DE DIAGNÓSTICO Y TRATAMIENTO</t>
  </si>
  <si>
    <t>REGISTRO DE LA TRANSFUSIÓN DE UNIDADES DE SANGRE O DE SUS COMPONENTES</t>
  </si>
  <si>
    <t>* En caso de incapacidad transitoria o permanente y ante la imposibilidad de que el familiar tutor o representante legal firme el consentimiento, se procederá bajo acuerdo de por lo menos dos de los médicos autorizados por el hospital dejando por escrito constancia en el expediente clínico</t>
  </si>
  <si>
    <t>Nombre, razón o denominación social del establecimiento notificador</t>
  </si>
  <si>
    <t>Un encabezado con fecha y hora de elaboración</t>
  </si>
  <si>
    <t>* Todas las celdas de calificación deberán ser llenadas según corresponda: 0= No cumple , 1= Cumple y NA=No aplica (colocar valor igual a 1)</t>
  </si>
  <si>
    <t>Existe evidencia en el expediente clínico del paciente con depresión, que se ha realizado la evaluación del riesgo de suicidio</t>
  </si>
  <si>
    <t>Existe registro en el que se recomienda a la población en general, al menos:   1. Mantener Índice de Masa Corporal (IMC) entre 18.5 y 24.9 kg/m2   2. Realizar actividad física   3. Alimentación saludable   4. Limitar el consumo de alcohol   5. Suspender el hábito tabáquico</t>
  </si>
  <si>
    <t>Como parte del tratamiento farmacológico de primera línea en menores de 55 años, se indica un Inhibidor de la Enzima Convertidora de Angiotensina (IECA) y en mayores de 55 años se indica bloqueadores de canal de calcio o diurético tiazídicos. En caso de no existir contraindicaciones</t>
  </si>
  <si>
    <t>Se realiza registro en el expediente clínico del paciente de estatura, peso, Índice de Masa Corporal (IMC) y circunferencia de cintura, al menos una vez por año</t>
  </si>
  <si>
    <t>Se registra en el expediente clínico del paciente la respuesta al tratamiento</t>
  </si>
  <si>
    <t xml:space="preserve">Las recomendaciones que se realizan, incluyen al menos:   1. Integración y evaluación de la familia    2. Plan de alimentación (preferir el consumo de agua simple, frutas y verduras frescas, limitar el consumo de leche y grasas de origen animal, evitar bebidas azucaradas   3. Programa de ejercicio (fuera del horario escolar y diario)   4. Reducir el sedentarismo </t>
  </si>
  <si>
    <t>Se realizó interrogatorio dirigido para identificar factores de riesgo:
Consumo de alcohol y tabaco
Riesgo de la terapia de reemplazo hormonal
Uso de anticonceptivos orales por más de 10 años
Dos o más familiares de primer grado diagnosticados con cáncer de mama</t>
  </si>
  <si>
    <t>Se documenta la solicitud de tamizaje, referencia oportuna y seguimiento</t>
  </si>
  <si>
    <t>Si la medición de la tensión arterial (T/A) reporta cifras superiores a 140/90 mmHg se solicita medición de la T/A en casa (mediante bitácora) y se agendó una segunda consulta médica al mes de la detección.</t>
  </si>
  <si>
    <t>CONCENTRADO DE RESULTADOS POR DOMINIOS</t>
  </si>
  <si>
    <t>MODELO DE EVALUACIÓN PARA EL ARCHIVO CLÍNICO ESTOMATOLÓGICO (MECIC)</t>
  </si>
  <si>
    <t>MODELO DE EVALUACIÓN DEL EXPEDIENTE CLÍNICO ESTOMATOLÓGICO (MECIC)</t>
  </si>
  <si>
    <t>MODELO DE EVALUACIÓN DEL EXPEDIENTE CLÍNICO ESTOMATOLÓGICO</t>
  </si>
  <si>
    <t>MODELO DE EVALUACIÓN DEL EXPEDIENTE CLÍNICO ESTOMATOLÓGICO    ECIC .003</t>
  </si>
  <si>
    <t>CONCENTRADO DE DOMINIOS</t>
  </si>
  <si>
    <t>Autorización al estomatólogo para atención de contingencias y urgencias, derivadas del acto autorizado, atendiendo al principio de libertad de prescripción</t>
  </si>
  <si>
    <t>Existe evidencia en el expediente clínico que se realizaron actividades preventivas conforme a la edad, referidas en el algoritmo correspondiente</t>
  </si>
  <si>
    <t>Se identifican los factores de riesgo que pudieran favorecer una emergencia hipertensiva (edad, dolor, sexo femenino, obesidad, cardiopatía, DIABETES MELLITUS TIPO II, Apnea Obstructiva del Sueño, enfermedad renal crónica, o enfermedad coronaria)</t>
  </si>
  <si>
    <t>Evaluación de la implementación de Guías de Práctica Clínica (GPC) con base en Algoritmos de Atención Clínica (AAC)</t>
  </si>
  <si>
    <t>INFARTO AGUDO DE MIOCARDIO (IAM)</t>
  </si>
  <si>
    <t>DIABETES MELLITUS TIPO 2 (DM2)</t>
  </si>
  <si>
    <t>HIPERTENSIÓN ARTERIAL SISTÉMICA (HAS)</t>
  </si>
  <si>
    <t>En los pacientes con sobrepeso y obesidad: se investiga intencionadamente la presencia comorbilidades como: síndrome metabólico, afección músculo esquelética, hipertensión arterial, Apena Obstructiva del Sueño, enfermedad hepática grasa no alcohólica, DM2, Ovario Poliquístico, y trastornos de la alimentación. En caso de haberse diagnosticado se registró la referencia al segundo nivel de atención</t>
  </si>
  <si>
    <r>
      <t>* Todas las celdas de calificación deberán ser llenadas según corresponda: 0= No cumple , 1= Cumple,</t>
    </r>
    <r>
      <rPr>
        <b/>
        <u/>
        <sz val="11"/>
        <rFont val="Montserrat"/>
      </rPr>
      <t xml:space="preserve"> NA= no aplica</t>
    </r>
  </si>
  <si>
    <t>% GRAL DE APEGO CON DIAGNOSTICO A EMBARAZO DE LA UNIDAD</t>
  </si>
  <si>
    <t>% GENERAL DE APEGO A AAC EN EXPEDIENTES CON DIAGNOSTICO DE SOBREPESO Y OBESIDAD EN NIÑOS (MENORES DE 2 AÑOS)</t>
  </si>
  <si>
    <t>% GENERAL DE APEGO A AAC EN EXPEDIENTES CON DIAGNOSTICO DE CANCER DE MAMA DE LA UNIDAD</t>
  </si>
  <si>
    <t>% GENERAL DE APEGO A AAC EN EXPEDIENTES CON DIAGNÓSTICO DE CÁNCER DE CUELLO DEL ÚTERO</t>
  </si>
  <si>
    <t>Exp3</t>
  </si>
  <si>
    <t>Exp5</t>
  </si>
  <si>
    <t>Exp1</t>
  </si>
  <si>
    <t>Exp2</t>
  </si>
  <si>
    <t>Exp4</t>
  </si>
  <si>
    <t>Exp6</t>
  </si>
  <si>
    <t>Exp7</t>
  </si>
  <si>
    <t>Exp8</t>
  </si>
  <si>
    <t>Exp9</t>
  </si>
  <si>
    <t>Exp10</t>
  </si>
  <si>
    <t>Ítem1</t>
  </si>
  <si>
    <t>Ítem2</t>
  </si>
  <si>
    <t>Ítem3</t>
  </si>
  <si>
    <t>ÍTEMS</t>
  </si>
  <si>
    <t>Ítem4</t>
  </si>
  <si>
    <t>Ítem5</t>
  </si>
  <si>
    <t>% GENERAL DE APEGO A AAC DE IAM EN LA UNIDAD</t>
  </si>
  <si>
    <t>% GENERAL DE APEGO A AAC DE DEPRESIÓN EN LA UNIDAD</t>
  </si>
  <si>
    <t>% GENERAL DE APEGO A AAC DE DM2 EN LA UNIDAD</t>
  </si>
  <si>
    <t>% GENERAL DE APEGO A AAC DE HAS EN LA UNIDAD</t>
  </si>
  <si>
    <t>% GENERAL DE APEGO A AAC DE LEUCEMIA (MENORES DE 18 AÑOS) EN LA UNIDAD</t>
  </si>
  <si>
    <t>% GENERAL DE APEGO A AAC DE SOBREPESO Y OBESIDAD (ADULTOS) EN LA UNIDAD</t>
  </si>
  <si>
    <t>% GENERAL DE APEGO A AAC DE SOBREPESO Y OBESIDAD (NIÑOS Y ADOLESCENTES) EN LA UNIDAD</t>
  </si>
  <si>
    <t xml:space="preserve">Físico: </t>
  </si>
  <si>
    <t xml:space="preserve">Electrónico: </t>
  </si>
  <si>
    <t xml:space="preserve">  * Nota de Interconsulta Nutrición;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</si>
</sst>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3" x14ac:knownFonts="1">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8"/>
      <name val="Arial"/>
      <family val="2"/>
    </font>
    <font>
      <b/>
      <sz val="10"/>
      <name val="Arial"/>
      <family val="2"/>
    </font>
    <font>
      <sz val="10"/>
      <name val="Arial"/>
      <family val="2"/>
    </font>
    <font>
      <sz val="8"/>
      <name val="Montserrat"/>
    </font>
    <font>
      <b/>
      <sz val="8"/>
      <name val="Montserrat"/>
    </font>
    <font>
      <b/>
      <sz val="14"/>
      <name val="Montserrat"/>
    </font>
    <font>
      <b/>
      <sz val="11"/>
      <name val="Montserrat"/>
    </font>
    <font>
      <sz val="8.1999999999999993"/>
      <name val="Montserrat"/>
    </font>
    <font>
      <sz val="10"/>
      <name val="Montserrat"/>
    </font>
    <font>
      <b/>
      <sz val="10"/>
      <name val="Montserrat"/>
    </font>
    <font>
      <sz val="11"/>
      <name val="Montserrat"/>
    </font>
    <font>
      <sz val="12"/>
      <name val="Montserrat"/>
    </font>
    <font>
      <b/>
      <sz val="9"/>
      <name val="Montserrat"/>
    </font>
    <font>
      <b/>
      <i/>
      <sz val="8"/>
      <name val="Montserrat"/>
    </font>
    <font>
      <b/>
      <sz val="12"/>
      <name val="Montserrat"/>
    </font>
    <font>
      <b/>
      <sz val="9"/>
      <color rgb="FFFFFFFF"/>
      <name val="Verdana"/>
      <family val="2"/>
    </font>
    <font>
      <b/>
      <sz val="11"/>
      <color rgb="FFC00000"/>
      <name val="Montserrat"/>
    </font>
    <font>
      <sz val="11"/>
      <color theme="1"/>
      <name val="Montserrat"/>
    </font>
    <font>
      <b/>
      <sz val="11"/>
      <color rgb="FF9F2241"/>
      <name val="Montserrat"/>
    </font>
    <font>
      <b/>
      <sz val="14"/>
      <color rgb="FF9F2241"/>
      <name val="Montserrat"/>
    </font>
    <font>
      <b/>
      <sz val="14"/>
      <color theme="5"/>
      <name val="Montserrat"/>
    </font>
    <font>
      <sz val="9"/>
      <color indexed="43"/>
      <name val="Montserrat"/>
    </font>
    <font>
      <b/>
      <sz val="10"/>
      <color indexed="53"/>
      <name val="Montserrat"/>
    </font>
    <font>
      <b/>
      <i/>
      <sz val="10"/>
      <name val="Montserrat"/>
    </font>
    <font>
      <b/>
      <sz val="7.5"/>
      <name val="Montserrat"/>
    </font>
    <font>
      <sz val="11"/>
      <color indexed="9"/>
      <name val="Montserrat"/>
    </font>
    <font>
      <sz val="8"/>
      <color theme="0"/>
      <name val="Montserrat"/>
    </font>
    <font>
      <b/>
      <sz val="11"/>
      <color theme="1"/>
      <name val="Montserrat"/>
    </font>
    <font>
      <b/>
      <i/>
      <sz val="11"/>
      <name val="Montserrat"/>
    </font>
    <font>
      <b/>
      <i/>
      <sz val="12"/>
      <name val="Montserrat"/>
    </font>
    <font>
      <b/>
      <sz val="11"/>
      <color theme="9" tint="-0.249977111117893"/>
      <name val="Montserrat"/>
    </font>
    <font>
      <sz val="11"/>
      <color indexed="43"/>
      <name val="Montserrat"/>
    </font>
    <font>
      <i/>
      <sz val="11"/>
      <color theme="1"/>
      <name val="Montserrat"/>
    </font>
    <font>
      <b/>
      <sz val="11"/>
      <color rgb="FFDDC9A3"/>
      <name val="Montserrat"/>
    </font>
    <font>
      <b/>
      <sz val="11"/>
      <color rgb="FFBC955C"/>
      <name val="Montserrat"/>
    </font>
    <font>
      <sz val="10"/>
      <color rgb="FFBC955C"/>
      <name val="Montserrat"/>
    </font>
    <font>
      <b/>
      <sz val="11"/>
      <color indexed="23"/>
      <name val="Montserrat"/>
    </font>
    <font>
      <b/>
      <sz val="10"/>
      <color indexed="23"/>
      <name val="Montserrat"/>
    </font>
    <font>
      <b/>
      <i/>
      <sz val="11"/>
      <color rgb="FFBC955C"/>
      <name val="Montserrat"/>
    </font>
    <font>
      <sz val="8"/>
      <color rgb="FF235B4E"/>
      <name val="Montserrat"/>
    </font>
    <font>
      <sz val="10"/>
      <color theme="0"/>
      <name val="Montserrat"/>
    </font>
    <font>
      <b/>
      <sz val="10"/>
      <color theme="0"/>
      <name val="Montserrat"/>
    </font>
    <font>
      <b/>
      <sz val="11"/>
      <color rgb="FF235B4E"/>
      <name val="Montserrat"/>
    </font>
    <font>
      <b/>
      <sz val="7.5"/>
      <color theme="0"/>
      <name val="Montserrat"/>
    </font>
    <font>
      <b/>
      <sz val="11"/>
      <color theme="5"/>
      <name val="Montserrat"/>
    </font>
    <font>
      <sz val="7.5"/>
      <name val="Montserrat"/>
    </font>
    <font>
      <b/>
      <sz val="18"/>
      <color rgb="FF9F2241"/>
      <name val="Montserrat"/>
    </font>
    <font>
      <b/>
      <sz val="20"/>
      <color rgb="FF9F2241"/>
      <name val="Montserrat"/>
    </font>
    <font>
      <sz val="8"/>
      <color rgb="FFBC955C"/>
      <name val="Montserrat"/>
    </font>
    <font>
      <b/>
      <sz val="11"/>
      <color theme="0"/>
      <name val="Montserrat"/>
    </font>
    <font>
      <b/>
      <sz val="11"/>
      <color indexed="53"/>
      <name val="Montserrat"/>
    </font>
    <font>
      <b/>
      <u/>
      <sz val="11"/>
      <name val="Montserrat"/>
    </font>
    <font>
      <sz val="7.5"/>
      <color theme="0"/>
      <name val="Montserrat"/>
    </font>
    <font>
      <sz val="11"/>
      <color theme="0"/>
      <name val="Montserrat"/>
    </font>
    <font>
      <sz val="9"/>
      <name val="Montserrat"/>
    </font>
    <font>
      <b/>
      <sz val="9"/>
      <color theme="0"/>
      <name val="Montserrat"/>
    </font>
    <font>
      <b/>
      <sz val="9.1999999999999993"/>
      <color theme="0"/>
      <name val="Montserrat"/>
    </font>
  </fonts>
  <fills count="4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theme="0"/>
        <bgColor indexed="64"/>
      </patternFill>
    </fill>
    <fill>
      <patternFill patternType="solid">
        <fgColor theme="0"/>
        <bgColor indexed="31"/>
      </patternFill>
    </fill>
    <fill>
      <patternFill patternType="solid">
        <fgColor theme="0" tint="-0.14999847407452621"/>
        <bgColor indexed="64"/>
      </patternFill>
    </fill>
    <fill>
      <patternFill patternType="solid">
        <fgColor rgb="FFBC955C"/>
        <bgColor indexed="64"/>
      </patternFill>
    </fill>
    <fill>
      <patternFill patternType="solid">
        <fgColor rgb="FFDDC9A3"/>
        <bgColor indexed="64"/>
      </patternFill>
    </fill>
    <fill>
      <patternFill patternType="solid">
        <fgColor rgb="FFBC955C"/>
        <bgColor indexed="31"/>
      </patternFill>
    </fill>
    <fill>
      <patternFill patternType="solid">
        <fgColor rgb="FF235B4E"/>
        <bgColor indexed="64"/>
      </patternFill>
    </fill>
    <fill>
      <patternFill patternType="solid">
        <fgColor rgb="FFBC955C"/>
        <bgColor indexed="22"/>
      </patternFill>
    </fill>
    <fill>
      <patternFill patternType="solid">
        <fgColor rgb="FF235B4E"/>
        <bgColor indexed="22"/>
      </patternFill>
    </fill>
    <fill>
      <patternFill patternType="solid">
        <fgColor rgb="FF9F2241"/>
        <bgColor indexed="64"/>
      </patternFill>
    </fill>
    <fill>
      <patternFill patternType="solid">
        <fgColor rgb="FF9F2241"/>
        <bgColor indexed="31"/>
      </patternFill>
    </fill>
    <fill>
      <gradientFill degree="45">
        <stop position="0">
          <color rgb="FF9F2241"/>
        </stop>
        <stop position="0.5">
          <color rgb="FF235B4E"/>
        </stop>
        <stop position="1">
          <color rgb="FF9F2241"/>
        </stop>
      </gradientFill>
    </fill>
    <fill>
      <patternFill patternType="solid">
        <fgColor rgb="FFBC955C"/>
        <bgColor indexed="9"/>
      </patternFill>
    </fill>
    <fill>
      <patternFill patternType="solid">
        <fgColor rgb="FF10312B"/>
        <bgColor indexed="64"/>
      </patternFill>
    </fill>
    <fill>
      <patternFill patternType="solid">
        <fgColor theme="0" tint="-0.249977111117893"/>
        <bgColor indexed="64"/>
      </patternFill>
    </fill>
    <fill>
      <patternFill patternType="solid">
        <fgColor rgb="FFEFE6D5"/>
        <bgColor indexed="64"/>
      </patternFill>
    </fill>
    <fill>
      <patternFill patternType="solid">
        <fgColor rgb="FFEFE6D5"/>
        <bgColor indexed="31"/>
      </patternFill>
    </fill>
    <fill>
      <patternFill patternType="solid">
        <fgColor theme="0" tint="-0.249977111117893"/>
        <bgColor indexed="31"/>
      </patternFill>
    </fill>
    <fill>
      <patternFill patternType="solid">
        <fgColor theme="0" tint="-0.249977111117893"/>
        <bgColor indexed="9"/>
      </patternFill>
    </fill>
  </fills>
  <borders count="1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top/>
      <bottom style="thin">
        <color indexed="8"/>
      </bottom>
      <diagonal/>
    </border>
    <border>
      <left/>
      <right style="thin">
        <color indexed="8"/>
      </right>
      <top style="thin">
        <color indexed="8"/>
      </top>
      <bottom style="thin">
        <color indexed="8"/>
      </bottom>
      <diagonal/>
    </border>
    <border>
      <left/>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8"/>
      </left>
      <right style="medium">
        <color indexed="64"/>
      </right>
      <top/>
      <bottom/>
      <diagonal/>
    </border>
    <border>
      <left style="thin">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8"/>
      </left>
      <right/>
      <top style="thin">
        <color indexed="64"/>
      </top>
      <bottom style="thin">
        <color indexed="64"/>
      </bottom>
      <diagonal/>
    </border>
    <border>
      <left/>
      <right style="medium">
        <color indexed="64"/>
      </right>
      <top/>
      <bottom style="thin">
        <color indexed="8"/>
      </bottom>
      <diagonal/>
    </border>
    <border>
      <left style="thin">
        <color indexed="64"/>
      </left>
      <right style="thin">
        <color indexed="64"/>
      </right>
      <top style="thin">
        <color indexed="64"/>
      </top>
      <bottom/>
      <diagonal/>
    </border>
    <border>
      <left style="thin">
        <color indexed="8"/>
      </left>
      <right style="medium">
        <color indexed="64"/>
      </right>
      <top/>
      <bottom style="thin">
        <color indexed="8"/>
      </bottom>
      <diagonal/>
    </border>
    <border>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thin">
        <color indexed="8"/>
      </left>
      <right/>
      <top style="thin">
        <color indexed="8"/>
      </top>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style="thin">
        <color indexed="8"/>
      </left>
      <right/>
      <top style="thin">
        <color indexed="64"/>
      </top>
      <bottom/>
      <diagonal/>
    </border>
    <border>
      <left style="thin">
        <color indexed="8"/>
      </left>
      <right style="thin">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8"/>
      </top>
      <bottom style="thin">
        <color indexed="8"/>
      </bottom>
      <diagonal/>
    </border>
    <border>
      <left style="thin">
        <color indexed="8"/>
      </left>
      <right/>
      <top/>
      <bottom style="thin">
        <color indexed="64"/>
      </bottom>
      <diagonal/>
    </border>
    <border>
      <left style="medium">
        <color indexed="64"/>
      </left>
      <right style="thin">
        <color indexed="8"/>
      </right>
      <top style="thin">
        <color indexed="8"/>
      </top>
      <bottom style="thin">
        <color indexed="8"/>
      </bottom>
      <diagonal/>
    </border>
    <border>
      <left/>
      <right style="medium">
        <color indexed="64"/>
      </right>
      <top style="thin">
        <color indexed="64"/>
      </top>
      <bottom/>
      <diagonal/>
    </border>
    <border>
      <left/>
      <right style="medium">
        <color indexed="64"/>
      </right>
      <top style="thin">
        <color indexed="8"/>
      </top>
      <bottom style="thin">
        <color indexed="64"/>
      </bottom>
      <diagonal/>
    </border>
    <border>
      <left/>
      <right style="medium">
        <color indexed="64"/>
      </right>
      <top style="thin">
        <color indexed="8"/>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8"/>
      </left>
      <right style="thin">
        <color indexed="64"/>
      </right>
      <top style="medium">
        <color indexed="64"/>
      </top>
      <bottom style="medium">
        <color indexed="64"/>
      </bottom>
      <diagonal/>
    </border>
    <border>
      <left/>
      <right/>
      <top style="medium">
        <color indexed="64"/>
      </top>
      <bottom style="thin">
        <color indexed="8"/>
      </bottom>
      <diagonal/>
    </border>
    <border>
      <left style="medium">
        <color indexed="64"/>
      </left>
      <right style="thin">
        <color indexed="8"/>
      </right>
      <top style="thin">
        <color indexed="8"/>
      </top>
      <bottom/>
      <diagonal/>
    </border>
    <border>
      <left style="medium">
        <color indexed="64"/>
      </left>
      <right/>
      <top style="thin">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medium">
        <color indexed="64"/>
      </bottom>
      <diagonal/>
    </border>
    <border>
      <left style="medium">
        <color indexed="64"/>
      </left>
      <right/>
      <top style="thin">
        <color indexed="8"/>
      </top>
      <bottom/>
      <diagonal/>
    </border>
    <border>
      <left style="medium">
        <color indexed="64"/>
      </left>
      <right/>
      <top style="thin">
        <color indexed="8"/>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thin">
        <color indexed="8"/>
      </left>
      <right/>
      <top/>
      <bottom style="medium">
        <color indexed="64"/>
      </bottom>
      <diagonal/>
    </border>
    <border>
      <left style="medium">
        <color indexed="64"/>
      </left>
      <right style="thin">
        <color indexed="8"/>
      </right>
      <top style="thin">
        <color indexed="8"/>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8"/>
      </left>
      <right style="thin">
        <color indexed="8"/>
      </right>
      <top style="medium">
        <color indexed="64"/>
      </top>
      <bottom style="thin">
        <color indexed="8"/>
      </bottom>
      <diagonal/>
    </border>
    <border>
      <left/>
      <right/>
      <top style="thick">
        <color indexed="64"/>
      </top>
      <bottom/>
      <diagonal/>
    </border>
    <border>
      <left style="thick">
        <color indexed="64"/>
      </left>
      <right/>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medium">
        <color indexed="64"/>
      </right>
      <top/>
      <bottom style="thin">
        <color indexed="64"/>
      </bottom>
      <diagonal/>
    </border>
    <border>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indexed="8"/>
      </left>
      <right/>
      <top style="thin">
        <color indexed="64"/>
      </top>
      <bottom style="thin">
        <color indexed="8"/>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8"/>
      </bottom>
      <diagonal/>
    </border>
    <border>
      <left style="medium">
        <color indexed="64"/>
      </left>
      <right style="thin">
        <color indexed="64"/>
      </right>
      <top style="thin">
        <color indexed="8"/>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8"/>
      </bottom>
      <diagonal/>
    </border>
    <border>
      <left style="medium">
        <color indexed="64"/>
      </left>
      <right/>
      <top/>
      <bottom style="thin">
        <color indexed="8"/>
      </bottom>
      <diagonal/>
    </border>
    <border>
      <left style="medium">
        <color indexed="64"/>
      </left>
      <right style="thin">
        <color indexed="64"/>
      </right>
      <top style="thin">
        <color indexed="64"/>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bottom/>
      <diagonal/>
    </border>
    <border>
      <left style="thin">
        <color indexed="64"/>
      </left>
      <right style="medium">
        <color indexed="64"/>
      </right>
      <top style="thin">
        <color indexed="64"/>
      </top>
      <bottom/>
      <diagonal/>
    </border>
    <border>
      <left style="thin">
        <color indexed="64"/>
      </left>
      <right/>
      <top/>
      <bottom style="thin">
        <color indexed="8"/>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ck">
        <color indexed="64"/>
      </left>
      <right/>
      <top style="medium">
        <color indexed="64"/>
      </top>
      <bottom/>
      <diagonal/>
    </border>
    <border>
      <left style="thin">
        <color indexed="64"/>
      </left>
      <right style="thin">
        <color indexed="64"/>
      </right>
      <top style="medium">
        <color indexed="64"/>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1" applyNumberFormat="0" applyAlignment="0" applyProtection="0"/>
    <xf numFmtId="0" fontId="4" fillId="17" borderId="2" applyNumberFormat="0" applyAlignment="0" applyProtection="0"/>
    <xf numFmtId="0" fontId="5" fillId="0" borderId="3" applyNumberFormat="0" applyFill="0" applyAlignment="0" applyProtection="0"/>
    <xf numFmtId="0" fontId="6"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7" fillId="7" borderId="1" applyNumberFormat="0" applyAlignment="0" applyProtection="0"/>
    <xf numFmtId="0" fontId="8" fillId="3" borderId="0" applyNumberFormat="0" applyBorder="0" applyAlignment="0" applyProtection="0"/>
    <xf numFmtId="0" fontId="9" fillId="22" borderId="0" applyNumberFormat="0" applyBorder="0" applyAlignment="0" applyProtection="0"/>
    <xf numFmtId="0" fontId="18" fillId="23" borderId="4" applyNumberFormat="0" applyAlignment="0" applyProtection="0"/>
    <xf numFmtId="0" fontId="10" fillId="1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6" fillId="0" borderId="7" applyNumberFormat="0" applyFill="0" applyAlignment="0" applyProtection="0"/>
    <xf numFmtId="0" fontId="15" fillId="0" borderId="8" applyNumberFormat="0" applyFill="0" applyAlignment="0" applyProtection="0"/>
    <xf numFmtId="9" fontId="18" fillId="0" borderId="0" applyFont="0" applyFill="0" applyBorder="0" applyAlignment="0" applyProtection="0"/>
  </cellStyleXfs>
  <cellXfs count="1094">
    <xf numFmtId="0" fontId="0" fillId="0" borderId="0" xfId="0"/>
    <xf numFmtId="0" fontId="19" fillId="25" borderId="0" xfId="0" applyFont="1" applyFill="1"/>
    <xf numFmtId="0" fontId="19" fillId="25" borderId="0" xfId="0" applyFont="1" applyFill="1" applyAlignment="1">
      <alignment horizontal="left"/>
    </xf>
    <xf numFmtId="0" fontId="24" fillId="25" borderId="0" xfId="0" applyFont="1" applyFill="1"/>
    <xf numFmtId="0" fontId="19" fillId="31" borderId="0" xfId="0" applyFont="1" applyFill="1"/>
    <xf numFmtId="0" fontId="26" fillId="25" borderId="16" xfId="0" applyFont="1" applyFill="1" applyBorder="1" applyAlignment="1">
      <alignment vertical="center"/>
    </xf>
    <xf numFmtId="0" fontId="26" fillId="25" borderId="9" xfId="0" applyFont="1" applyFill="1" applyBorder="1" applyAlignment="1">
      <alignment vertical="center"/>
    </xf>
    <xf numFmtId="0" fontId="26" fillId="25" borderId="9" xfId="0" applyFont="1" applyFill="1" applyBorder="1"/>
    <xf numFmtId="0" fontId="26" fillId="25" borderId="12" xfId="0" applyFont="1" applyFill="1" applyBorder="1"/>
    <xf numFmtId="0" fontId="26" fillId="25" borderId="13" xfId="0" applyFont="1" applyFill="1" applyBorder="1"/>
    <xf numFmtId="0" fontId="25" fillId="25" borderId="0" xfId="0" applyFont="1" applyFill="1"/>
    <xf numFmtId="0" fontId="24" fillId="29" borderId="0" xfId="0" applyFont="1" applyFill="1"/>
    <xf numFmtId="0" fontId="19" fillId="25" borderId="53" xfId="0" applyFont="1" applyFill="1" applyBorder="1"/>
    <xf numFmtId="0" fontId="19" fillId="25" borderId="54" xfId="0" applyFont="1" applyFill="1" applyBorder="1"/>
    <xf numFmtId="0" fontId="19" fillId="25" borderId="52" xfId="0" applyFont="1" applyFill="1" applyBorder="1"/>
    <xf numFmtId="0" fontId="19" fillId="25" borderId="57" xfId="0" applyFont="1" applyFill="1" applyBorder="1"/>
    <xf numFmtId="0" fontId="26" fillId="25" borderId="32" xfId="0" applyFont="1" applyFill="1" applyBorder="1"/>
    <xf numFmtId="0" fontId="26" fillId="25" borderId="63" xfId="0" applyFont="1" applyFill="1" applyBorder="1"/>
    <xf numFmtId="0" fontId="26" fillId="25" borderId="35" xfId="0" applyFont="1" applyFill="1" applyBorder="1"/>
    <xf numFmtId="0" fontId="26" fillId="25" borderId="13" xfId="0" applyFont="1" applyFill="1" applyBorder="1" applyAlignment="1">
      <alignment horizontal="center" vertical="center"/>
    </xf>
    <xf numFmtId="0" fontId="26" fillId="25" borderId="68" xfId="0" applyFont="1" applyFill="1" applyBorder="1"/>
    <xf numFmtId="0" fontId="22" fillId="30" borderId="60" xfId="0" applyFont="1" applyFill="1" applyBorder="1" applyAlignment="1">
      <alignment horizontal="center" vertical="center"/>
    </xf>
    <xf numFmtId="0" fontId="22" fillId="30" borderId="60" xfId="0" applyFont="1" applyFill="1" applyBorder="1" applyAlignment="1">
      <alignment horizontal="center"/>
    </xf>
    <xf numFmtId="0" fontId="22" fillId="30" borderId="48" xfId="0" applyFont="1" applyFill="1" applyBorder="1" applyAlignment="1">
      <alignment horizontal="center" vertical="center"/>
    </xf>
    <xf numFmtId="0" fontId="26" fillId="25" borderId="15" xfId="0" applyFont="1" applyFill="1" applyBorder="1"/>
    <xf numFmtId="0" fontId="26" fillId="25" borderId="9" xfId="0" applyFont="1" applyFill="1" applyBorder="1" applyAlignment="1">
      <alignment horizontal="center" vertical="center"/>
    </xf>
    <xf numFmtId="0" fontId="22" fillId="25" borderId="9" xfId="0" applyFont="1" applyFill="1" applyBorder="1" applyAlignment="1">
      <alignment horizontal="center" vertical="center"/>
    </xf>
    <xf numFmtId="0" fontId="26" fillId="25" borderId="12" xfId="0" applyFont="1" applyFill="1" applyBorder="1" applyAlignment="1">
      <alignment horizontal="center" vertical="center"/>
    </xf>
    <xf numFmtId="0" fontId="22" fillId="25" borderId="12" xfId="0" applyFont="1" applyFill="1" applyBorder="1" applyAlignment="1">
      <alignment horizontal="center" vertical="center"/>
    </xf>
    <xf numFmtId="0" fontId="26" fillId="28" borderId="48" xfId="0" applyFont="1" applyFill="1" applyBorder="1" applyAlignment="1">
      <alignment horizontal="center"/>
    </xf>
    <xf numFmtId="0" fontId="22" fillId="30" borderId="49" xfId="0" applyFont="1" applyFill="1" applyBorder="1" applyAlignment="1">
      <alignment horizontal="right"/>
    </xf>
    <xf numFmtId="0" fontId="22" fillId="30" borderId="48" xfId="0" applyFont="1" applyFill="1" applyBorder="1" applyAlignment="1">
      <alignment horizontal="center"/>
    </xf>
    <xf numFmtId="0" fontId="25" fillId="31" borderId="0" xfId="0" applyFont="1" applyFill="1"/>
    <xf numFmtId="0" fontId="22" fillId="31" borderId="0" xfId="0" applyFont="1" applyFill="1"/>
    <xf numFmtId="0" fontId="19" fillId="31" borderId="0" xfId="0" applyFont="1" applyFill="1" applyAlignment="1">
      <alignment horizontal="justify" vertical="justify" wrapText="1"/>
    </xf>
    <xf numFmtId="0" fontId="22" fillId="30" borderId="48" xfId="0" applyFont="1" applyFill="1" applyBorder="1" applyAlignment="1">
      <alignment horizontal="left" vertical="center"/>
    </xf>
    <xf numFmtId="0" fontId="22" fillId="30" borderId="48" xfId="0" applyFont="1" applyFill="1" applyBorder="1" applyAlignment="1">
      <alignment vertical="center"/>
    </xf>
    <xf numFmtId="0" fontId="22" fillId="30" borderId="49" xfId="0" applyFont="1" applyFill="1" applyBorder="1"/>
    <xf numFmtId="0" fontId="26" fillId="30" borderId="49" xfId="0" applyFont="1" applyFill="1" applyBorder="1"/>
    <xf numFmtId="0" fontId="26" fillId="30" borderId="50" xfId="0" applyFont="1" applyFill="1" applyBorder="1"/>
    <xf numFmtId="0" fontId="22" fillId="30" borderId="50" xfId="0" applyFont="1" applyFill="1" applyBorder="1"/>
    <xf numFmtId="0" fontId="22" fillId="30" borderId="60" xfId="0" applyFont="1" applyFill="1" applyBorder="1"/>
    <xf numFmtId="0" fontId="24" fillId="25" borderId="57" xfId="0" applyFont="1" applyFill="1" applyBorder="1"/>
    <xf numFmtId="0" fontId="20" fillId="25" borderId="57" xfId="0" applyFont="1" applyFill="1" applyBorder="1" applyAlignment="1">
      <alignment horizontal="right"/>
    </xf>
    <xf numFmtId="0" fontId="20" fillId="25" borderId="57" xfId="0" applyFont="1" applyFill="1" applyBorder="1"/>
    <xf numFmtId="0" fontId="19" fillId="25" borderId="57" xfId="0" applyFont="1" applyFill="1" applyBorder="1" applyAlignment="1">
      <alignment horizontal="center"/>
    </xf>
    <xf numFmtId="0" fontId="22" fillId="30" borderId="48" xfId="0" applyFont="1" applyFill="1" applyBorder="1"/>
    <xf numFmtId="0" fontId="33" fillId="25" borderId="13" xfId="0" applyFont="1" applyFill="1" applyBorder="1" applyAlignment="1">
      <alignment vertical="center"/>
    </xf>
    <xf numFmtId="0" fontId="33" fillId="25" borderId="9" xfId="0" applyFont="1" applyFill="1" applyBorder="1" applyAlignment="1">
      <alignment vertical="center"/>
    </xf>
    <xf numFmtId="0" fontId="33" fillId="25" borderId="12" xfId="0" applyFont="1" applyFill="1" applyBorder="1" applyAlignment="1">
      <alignment vertical="center"/>
    </xf>
    <xf numFmtId="0" fontId="33" fillId="25" borderId="15" xfId="0" applyFont="1" applyFill="1" applyBorder="1" applyAlignment="1">
      <alignment vertical="center"/>
    </xf>
    <xf numFmtId="0" fontId="26" fillId="25" borderId="96" xfId="0" applyFont="1" applyFill="1" applyBorder="1"/>
    <xf numFmtId="0" fontId="26" fillId="25" borderId="107" xfId="0" applyFont="1" applyFill="1" applyBorder="1"/>
    <xf numFmtId="0" fontId="26" fillId="25" borderId="104" xfId="0" applyFont="1" applyFill="1" applyBorder="1"/>
    <xf numFmtId="0" fontId="26" fillId="27" borderId="81" xfId="0" applyFont="1" applyFill="1" applyBorder="1"/>
    <xf numFmtId="0" fontId="26" fillId="0" borderId="86" xfId="0" applyFont="1" applyBorder="1"/>
    <xf numFmtId="0" fontId="26" fillId="27" borderId="86" xfId="0" applyFont="1" applyFill="1" applyBorder="1"/>
    <xf numFmtId="0" fontId="26" fillId="25" borderId="86" xfId="0" applyFont="1" applyFill="1" applyBorder="1"/>
    <xf numFmtId="0" fontId="26" fillId="25" borderId="82" xfId="0" applyFont="1" applyFill="1" applyBorder="1"/>
    <xf numFmtId="0" fontId="22" fillId="25" borderId="13" xfId="0" applyFont="1" applyFill="1" applyBorder="1" applyAlignment="1">
      <alignment horizontal="center" vertical="center"/>
    </xf>
    <xf numFmtId="0" fontId="22" fillId="30" borderId="50" xfId="0" applyFont="1" applyFill="1" applyBorder="1" applyAlignment="1">
      <alignment horizontal="right"/>
    </xf>
    <xf numFmtId="0" fontId="22" fillId="25" borderId="103" xfId="0" applyFont="1" applyFill="1" applyBorder="1" applyAlignment="1">
      <alignment horizontal="center" vertical="center"/>
    </xf>
    <xf numFmtId="0" fontId="22" fillId="25" borderId="63" xfId="0" applyFont="1" applyFill="1" applyBorder="1" applyAlignment="1">
      <alignment horizontal="center" vertical="center"/>
    </xf>
    <xf numFmtId="0" fontId="22" fillId="25" borderId="68" xfId="0" applyFont="1" applyFill="1" applyBorder="1" applyAlignment="1">
      <alignment horizontal="center" vertical="center"/>
    </xf>
    <xf numFmtId="0" fontId="22" fillId="25" borderId="32" xfId="0" applyFont="1" applyFill="1" applyBorder="1" applyAlignment="1">
      <alignment horizontal="center" vertical="center"/>
    </xf>
    <xf numFmtId="0" fontId="33" fillId="25" borderId="12" xfId="0" applyFont="1" applyFill="1" applyBorder="1" applyAlignment="1">
      <alignment horizontal="left" vertical="center"/>
    </xf>
    <xf numFmtId="0" fontId="26" fillId="28" borderId="88" xfId="0" applyFont="1" applyFill="1" applyBorder="1" applyAlignment="1">
      <alignment horizontal="center" vertical="center"/>
    </xf>
    <xf numFmtId="0" fontId="22" fillId="0" borderId="58" xfId="0" applyFont="1" applyBorder="1" applyAlignment="1">
      <alignment horizontal="right"/>
    </xf>
    <xf numFmtId="0" fontId="19" fillId="25" borderId="55" xfId="0" applyFont="1" applyFill="1" applyBorder="1"/>
    <xf numFmtId="0" fontId="19" fillId="25" borderId="117" xfId="0" applyFont="1" applyFill="1" applyBorder="1"/>
    <xf numFmtId="0" fontId="0" fillId="36" borderId="0" xfId="0" applyFill="1"/>
    <xf numFmtId="0" fontId="22" fillId="28" borderId="48" xfId="0" applyFont="1" applyFill="1" applyBorder="1" applyAlignment="1">
      <alignment horizontal="center" vertical="center"/>
    </xf>
    <xf numFmtId="0" fontId="22" fillId="28" borderId="60" xfId="0" applyFont="1" applyFill="1" applyBorder="1" applyAlignment="1">
      <alignment horizontal="center" vertical="center"/>
    </xf>
    <xf numFmtId="0" fontId="22" fillId="28" borderId="50" xfId="0" applyFont="1" applyFill="1" applyBorder="1" applyAlignment="1">
      <alignment horizontal="center" vertical="center" wrapText="1"/>
    </xf>
    <xf numFmtId="0" fontId="22" fillId="28" borderId="58" xfId="0" applyFont="1" applyFill="1" applyBorder="1"/>
    <xf numFmtId="0" fontId="47" fillId="31" borderId="63" xfId="0" applyFont="1" applyFill="1" applyBorder="1" applyAlignment="1">
      <alignment vertical="center"/>
    </xf>
    <xf numFmtId="0" fontId="37" fillId="31" borderId="63" xfId="0" applyFont="1" applyFill="1" applyBorder="1" applyAlignment="1">
      <alignment vertical="center"/>
    </xf>
    <xf numFmtId="0" fontId="37" fillId="31" borderId="104" xfId="0" applyFont="1" applyFill="1" applyBorder="1" applyAlignment="1">
      <alignment vertical="center"/>
    </xf>
    <xf numFmtId="0" fontId="19" fillId="28" borderId="0" xfId="0" applyFont="1" applyFill="1"/>
    <xf numFmtId="0" fontId="19" fillId="25" borderId="116" xfId="0" applyFont="1" applyFill="1" applyBorder="1"/>
    <xf numFmtId="0" fontId="24" fillId="25" borderId="0" xfId="0" applyFont="1" applyFill="1" applyAlignment="1">
      <alignment horizontal="left" vertical="center" wrapText="1"/>
    </xf>
    <xf numFmtId="0" fontId="24" fillId="25" borderId="117" xfId="0" applyFont="1" applyFill="1" applyBorder="1"/>
    <xf numFmtId="0" fontId="24" fillId="25" borderId="52" xfId="0" applyFont="1" applyFill="1" applyBorder="1"/>
    <xf numFmtId="0" fontId="38" fillId="25" borderId="0" xfId="0" applyFont="1" applyFill="1" applyAlignment="1">
      <alignment horizontal="center" wrapText="1"/>
    </xf>
    <xf numFmtId="0" fontId="19" fillId="34" borderId="0" xfId="0" applyFont="1" applyFill="1"/>
    <xf numFmtId="0" fontId="24" fillId="34" borderId="0" xfId="0" applyFont="1" applyFill="1"/>
    <xf numFmtId="0" fontId="25" fillId="34" borderId="0" xfId="0" applyFont="1" applyFill="1"/>
    <xf numFmtId="0" fontId="19" fillId="28" borderId="0" xfId="0" applyFont="1" applyFill="1" applyAlignment="1">
      <alignment horizontal="left"/>
    </xf>
    <xf numFmtId="0" fontId="22" fillId="25" borderId="77" xfId="0" applyFont="1" applyFill="1" applyBorder="1" applyAlignment="1">
      <alignment horizontal="center" vertical="center"/>
    </xf>
    <xf numFmtId="0" fontId="19" fillId="34" borderId="0" xfId="0" applyFont="1" applyFill="1" applyAlignment="1">
      <alignment horizontal="center" vertical="center"/>
    </xf>
    <xf numFmtId="0" fontId="42" fillId="25" borderId="52" xfId="0" applyFont="1" applyFill="1" applyBorder="1"/>
    <xf numFmtId="0" fontId="49" fillId="35" borderId="69" xfId="0" applyFont="1" applyFill="1" applyBorder="1" applyAlignment="1">
      <alignment horizontal="center"/>
    </xf>
    <xf numFmtId="0" fontId="49" fillId="34" borderId="70" xfId="0" applyFont="1" applyFill="1" applyBorder="1" applyAlignment="1">
      <alignment horizontal="center"/>
    </xf>
    <xf numFmtId="0" fontId="49" fillId="35" borderId="70" xfId="0" applyFont="1" applyFill="1" applyBorder="1" applyAlignment="1">
      <alignment horizontal="center"/>
    </xf>
    <xf numFmtId="0" fontId="49" fillId="34" borderId="71" xfId="0" applyFont="1" applyFill="1" applyBorder="1" applyAlignment="1">
      <alignment horizontal="center"/>
    </xf>
    <xf numFmtId="0" fontId="49" fillId="35" borderId="60" xfId="0" applyFont="1" applyFill="1" applyBorder="1" applyAlignment="1">
      <alignment horizontal="center"/>
    </xf>
    <xf numFmtId="0" fontId="49" fillId="34" borderId="60" xfId="0" applyFont="1" applyFill="1" applyBorder="1" applyAlignment="1">
      <alignment horizontal="center"/>
    </xf>
    <xf numFmtId="0" fontId="49" fillId="34" borderId="48" xfId="0" applyFont="1" applyFill="1" applyBorder="1" applyAlignment="1">
      <alignment horizontal="center"/>
    </xf>
    <xf numFmtId="0" fontId="22" fillId="29" borderId="60" xfId="0" applyFont="1" applyFill="1" applyBorder="1" applyAlignment="1">
      <alignment horizontal="left"/>
    </xf>
    <xf numFmtId="0" fontId="50" fillId="35" borderId="69" xfId="0" applyFont="1" applyFill="1" applyBorder="1" applyAlignment="1">
      <alignment horizontal="center"/>
    </xf>
    <xf numFmtId="0" fontId="50" fillId="34" borderId="71" xfId="0" applyFont="1" applyFill="1" applyBorder="1" applyAlignment="1">
      <alignment horizontal="center"/>
    </xf>
    <xf numFmtId="0" fontId="50" fillId="35" borderId="50" xfId="0" applyFont="1" applyFill="1" applyBorder="1" applyAlignment="1">
      <alignment horizontal="center"/>
    </xf>
    <xf numFmtId="0" fontId="50" fillId="35" borderId="60" xfId="0" applyFont="1" applyFill="1" applyBorder="1" applyAlignment="1">
      <alignment horizontal="center"/>
    </xf>
    <xf numFmtId="0" fontId="26" fillId="27" borderId="32" xfId="0" applyFont="1" applyFill="1" applyBorder="1"/>
    <xf numFmtId="0" fontId="33" fillId="27" borderId="9" xfId="0" applyFont="1" applyFill="1" applyBorder="1" applyAlignment="1">
      <alignment vertical="center"/>
    </xf>
    <xf numFmtId="0" fontId="26" fillId="27" borderId="9" xfId="0" applyFont="1" applyFill="1" applyBorder="1"/>
    <xf numFmtId="0" fontId="26" fillId="27" borderId="63" xfId="0" applyFont="1" applyFill="1" applyBorder="1"/>
    <xf numFmtId="0" fontId="33" fillId="27" borderId="12" xfId="0" applyFont="1" applyFill="1" applyBorder="1" applyAlignment="1">
      <alignment vertical="center"/>
    </xf>
    <xf numFmtId="0" fontId="26" fillId="27" borderId="12" xfId="0" applyFont="1" applyFill="1" applyBorder="1"/>
    <xf numFmtId="0" fontId="26" fillId="27" borderId="68" xfId="0" applyFont="1" applyFill="1" applyBorder="1"/>
    <xf numFmtId="0" fontId="50" fillId="35" borderId="49" xfId="0" applyFont="1" applyFill="1" applyBorder="1" applyAlignment="1">
      <alignment horizontal="center"/>
    </xf>
    <xf numFmtId="0" fontId="50" fillId="34" borderId="49" xfId="0" applyFont="1" applyFill="1" applyBorder="1" applyAlignment="1">
      <alignment horizontal="center"/>
    </xf>
    <xf numFmtId="0" fontId="26" fillId="27" borderId="9" xfId="0" applyFont="1" applyFill="1" applyBorder="1" applyAlignment="1">
      <alignment horizontal="center" vertical="center"/>
    </xf>
    <xf numFmtId="0" fontId="22" fillId="27" borderId="9" xfId="0" applyFont="1" applyFill="1" applyBorder="1" applyAlignment="1">
      <alignment horizontal="center" vertical="center"/>
    </xf>
    <xf numFmtId="0" fontId="22" fillId="27" borderId="63" xfId="0" applyFont="1" applyFill="1" applyBorder="1" applyAlignment="1">
      <alignment horizontal="center" vertical="center"/>
    </xf>
    <xf numFmtId="0" fontId="26" fillId="27" borderId="23" xfId="0" applyFont="1" applyFill="1" applyBorder="1" applyAlignment="1">
      <alignment horizontal="center" vertical="center"/>
    </xf>
    <xf numFmtId="0" fontId="22" fillId="27" borderId="23" xfId="0" applyFont="1" applyFill="1" applyBorder="1" applyAlignment="1">
      <alignment horizontal="center" vertical="center"/>
    </xf>
    <xf numFmtId="0" fontId="22" fillId="27" borderId="62" xfId="0" applyFont="1" applyFill="1" applyBorder="1" applyAlignment="1">
      <alignment horizontal="center" vertical="center"/>
    </xf>
    <xf numFmtId="0" fontId="33" fillId="27" borderId="12" xfId="0" applyFont="1" applyFill="1" applyBorder="1" applyAlignment="1">
      <alignment horizontal="left" vertical="center"/>
    </xf>
    <xf numFmtId="0" fontId="26" fillId="27" borderId="12" xfId="0" applyFont="1" applyFill="1" applyBorder="1" applyAlignment="1">
      <alignment horizontal="center" vertical="center"/>
    </xf>
    <xf numFmtId="0" fontId="22" fillId="27" borderId="12" xfId="0" applyFont="1" applyFill="1" applyBorder="1" applyAlignment="1">
      <alignment horizontal="center" vertical="center"/>
    </xf>
    <xf numFmtId="0" fontId="22" fillId="27" borderId="68" xfId="0" applyFont="1" applyFill="1" applyBorder="1" applyAlignment="1">
      <alignment horizontal="center" vertical="center"/>
    </xf>
    <xf numFmtId="0" fontId="26" fillId="27" borderId="96" xfId="0" applyFont="1" applyFill="1" applyBorder="1" applyAlignment="1">
      <alignment horizontal="center" vertical="center"/>
    </xf>
    <xf numFmtId="0" fontId="22" fillId="27" borderId="96" xfId="0" applyFont="1" applyFill="1" applyBorder="1" applyAlignment="1">
      <alignment horizontal="center" vertical="center"/>
    </xf>
    <xf numFmtId="0" fontId="22" fillId="27" borderId="104" xfId="0" applyFont="1" applyFill="1" applyBorder="1" applyAlignment="1">
      <alignment horizontal="center" vertical="center"/>
    </xf>
    <xf numFmtId="0" fontId="22" fillId="27" borderId="104" xfId="0" applyFont="1" applyFill="1" applyBorder="1" applyAlignment="1">
      <alignment horizontal="right"/>
    </xf>
    <xf numFmtId="0" fontId="50" fillId="35" borderId="48" xfId="0" applyFont="1" applyFill="1" applyBorder="1" applyAlignment="1">
      <alignment horizontal="center"/>
    </xf>
    <xf numFmtId="0" fontId="50" fillId="34" borderId="48" xfId="0" applyFont="1" applyFill="1" applyBorder="1" applyAlignment="1">
      <alignment horizontal="center"/>
    </xf>
    <xf numFmtId="0" fontId="50" fillId="35" borderId="49" xfId="0" applyFont="1" applyFill="1" applyBorder="1" applyAlignment="1">
      <alignment horizontal="center" vertical="center"/>
    </xf>
    <xf numFmtId="0" fontId="50" fillId="35" borderId="60" xfId="0" applyFont="1" applyFill="1" applyBorder="1" applyAlignment="1">
      <alignment horizontal="center" vertical="center"/>
    </xf>
    <xf numFmtId="0" fontId="50" fillId="35" borderId="50" xfId="0" applyFont="1" applyFill="1" applyBorder="1" applyAlignment="1">
      <alignment horizontal="center" vertical="center"/>
    </xf>
    <xf numFmtId="0" fontId="50" fillId="34" borderId="50" xfId="0" applyFont="1" applyFill="1" applyBorder="1" applyAlignment="1">
      <alignment horizontal="center"/>
    </xf>
    <xf numFmtId="0" fontId="50" fillId="35" borderId="48" xfId="0" applyFont="1" applyFill="1" applyBorder="1" applyAlignment="1">
      <alignment horizontal="center" vertical="center"/>
    </xf>
    <xf numFmtId="0" fontId="50" fillId="34" borderId="60" xfId="0" applyFont="1" applyFill="1" applyBorder="1" applyAlignment="1">
      <alignment horizontal="center" vertical="center"/>
    </xf>
    <xf numFmtId="0" fontId="54" fillId="34" borderId="60" xfId="0" applyFont="1" applyFill="1" applyBorder="1" applyAlignment="1">
      <alignment horizontal="center" vertical="center"/>
    </xf>
    <xf numFmtId="0" fontId="54" fillId="34" borderId="49" xfId="0" applyFont="1" applyFill="1" applyBorder="1" applyAlignment="1">
      <alignment horizontal="center" vertical="center"/>
    </xf>
    <xf numFmtId="0" fontId="26" fillId="27" borderId="51" xfId="0" applyFont="1" applyFill="1" applyBorder="1" applyAlignment="1">
      <alignment wrapText="1"/>
    </xf>
    <xf numFmtId="0" fontId="22" fillId="29" borderId="19" xfId="0" applyFont="1" applyFill="1" applyBorder="1" applyAlignment="1">
      <alignment horizontal="center"/>
    </xf>
    <xf numFmtId="0" fontId="22" fillId="29" borderId="21" xfId="0" applyFont="1" applyFill="1" applyBorder="1" applyAlignment="1">
      <alignment horizontal="center"/>
    </xf>
    <xf numFmtId="0" fontId="20" fillId="30" borderId="60" xfId="0" applyFont="1" applyFill="1" applyBorder="1" applyAlignment="1">
      <alignment horizontal="center" vertical="center"/>
    </xf>
    <xf numFmtId="0" fontId="22" fillId="29" borderId="130" xfId="0" applyFont="1" applyFill="1" applyBorder="1" applyAlignment="1">
      <alignment horizontal="center"/>
    </xf>
    <xf numFmtId="0" fontId="20" fillId="30" borderId="50" xfId="0" applyFont="1" applyFill="1" applyBorder="1" applyAlignment="1">
      <alignment horizontal="center" vertical="center"/>
    </xf>
    <xf numFmtId="0" fontId="19" fillId="31" borderId="0" xfId="0" applyFont="1" applyFill="1" applyBorder="1"/>
    <xf numFmtId="0" fontId="19" fillId="25" borderId="0" xfId="0" applyFont="1" applyFill="1" applyBorder="1"/>
    <xf numFmtId="0" fontId="19" fillId="25" borderId="118" xfId="0" applyFont="1" applyFill="1" applyBorder="1"/>
    <xf numFmtId="0" fontId="26" fillId="25" borderId="0" xfId="0" applyFont="1" applyFill="1" applyBorder="1"/>
    <xf numFmtId="0" fontId="26" fillId="0" borderId="0" xfId="0" applyFont="1" applyBorder="1"/>
    <xf numFmtId="0" fontId="22" fillId="0" borderId="101" xfId="0" applyFont="1" applyBorder="1" applyAlignment="1">
      <alignment horizontal="center" vertical="center"/>
    </xf>
    <xf numFmtId="0" fontId="22" fillId="27" borderId="65" xfId="0" applyFont="1" applyFill="1" applyBorder="1" applyAlignment="1">
      <alignment horizontal="center" vertical="center"/>
    </xf>
    <xf numFmtId="0" fontId="22" fillId="0" borderId="65" xfId="0" applyFont="1" applyBorder="1" applyAlignment="1">
      <alignment horizontal="center" vertical="center"/>
    </xf>
    <xf numFmtId="0" fontId="22" fillId="27" borderId="111" xfId="0" applyFont="1" applyFill="1" applyBorder="1" applyAlignment="1">
      <alignment horizontal="center" vertical="center"/>
    </xf>
    <xf numFmtId="0" fontId="33" fillId="25" borderId="0" xfId="0" applyFont="1" applyFill="1" applyBorder="1" applyAlignment="1">
      <alignment horizontal="left" vertical="center"/>
    </xf>
    <xf numFmtId="0" fontId="26" fillId="25" borderId="0" xfId="0" applyFont="1" applyFill="1" applyBorder="1" applyAlignment="1">
      <alignment horizontal="center" vertical="center"/>
    </xf>
    <xf numFmtId="0" fontId="49" fillId="35" borderId="49" xfId="0" applyFont="1" applyFill="1" applyBorder="1" applyAlignment="1">
      <alignment horizontal="center"/>
    </xf>
    <xf numFmtId="0" fontId="49" fillId="34" borderId="50" xfId="0" applyFont="1" applyFill="1" applyBorder="1" applyAlignment="1">
      <alignment horizontal="center"/>
    </xf>
    <xf numFmtId="0" fontId="22" fillId="0" borderId="136" xfId="0" applyFont="1" applyBorder="1" applyAlignment="1">
      <alignment horizontal="center" vertical="center"/>
    </xf>
    <xf numFmtId="0" fontId="22" fillId="27" borderId="139" xfId="0" applyFont="1" applyFill="1" applyBorder="1" applyAlignment="1">
      <alignment horizontal="center" vertical="center"/>
    </xf>
    <xf numFmtId="0" fontId="22" fillId="0" borderId="139" xfId="0" applyFont="1" applyBorder="1" applyAlignment="1">
      <alignment horizontal="center" vertical="center"/>
    </xf>
    <xf numFmtId="0" fontId="22" fillId="27" borderId="140" xfId="0" applyFont="1" applyFill="1" applyBorder="1" applyAlignment="1">
      <alignment horizontal="center" vertical="center"/>
    </xf>
    <xf numFmtId="0" fontId="22" fillId="0" borderId="140" xfId="0" applyFont="1" applyBorder="1" applyAlignment="1">
      <alignment horizontal="center" vertical="center"/>
    </xf>
    <xf numFmtId="0" fontId="22" fillId="27" borderId="137" xfId="0" applyFont="1" applyFill="1" applyBorder="1" applyAlignment="1">
      <alignment horizontal="center" vertical="center"/>
    </xf>
    <xf numFmtId="0" fontId="26" fillId="28" borderId="48" xfId="0" applyFont="1" applyFill="1" applyBorder="1"/>
    <xf numFmtId="0" fontId="21" fillId="28" borderId="0" xfId="0" applyFont="1" applyFill="1"/>
    <xf numFmtId="0" fontId="50" fillId="31" borderId="81" xfId="0" applyFont="1" applyFill="1" applyBorder="1" applyAlignment="1">
      <alignment horizontal="center"/>
    </xf>
    <xf numFmtId="0" fontId="50" fillId="31" borderId="86" xfId="0" applyFont="1" applyFill="1" applyBorder="1" applyAlignment="1">
      <alignment horizontal="center"/>
    </xf>
    <xf numFmtId="0" fontId="50" fillId="31" borderId="82" xfId="0" applyFont="1" applyFill="1" applyBorder="1" applyAlignment="1">
      <alignment horizontal="center"/>
    </xf>
    <xf numFmtId="0" fontId="19" fillId="28" borderId="0" xfId="0" applyFont="1" applyFill="1" applyBorder="1" applyAlignment="1">
      <alignment horizontal="left"/>
    </xf>
    <xf numFmtId="0" fontId="26" fillId="25" borderId="59" xfId="0" applyFont="1" applyFill="1" applyBorder="1"/>
    <xf numFmtId="0" fontId="19" fillId="25" borderId="0" xfId="0" applyFont="1" applyFill="1" applyBorder="1" applyAlignment="1">
      <alignment horizontal="center"/>
    </xf>
    <xf numFmtId="0" fontId="29" fillId="25" borderId="0" xfId="0" applyFont="1" applyFill="1" applyBorder="1" applyAlignment="1" applyProtection="1">
      <alignment horizontal="center"/>
      <protection locked="0"/>
    </xf>
    <xf numFmtId="0" fontId="22" fillId="29" borderId="36" xfId="0" applyFont="1" applyFill="1" applyBorder="1" applyAlignment="1">
      <alignment horizontal="center"/>
    </xf>
    <xf numFmtId="0" fontId="30" fillId="25" borderId="0" xfId="0" applyFont="1" applyFill="1" applyBorder="1" applyAlignment="1">
      <alignment horizontal="center"/>
    </xf>
    <xf numFmtId="0" fontId="24" fillId="25" borderId="0" xfId="0" applyFont="1" applyFill="1" applyBorder="1"/>
    <xf numFmtId="0" fontId="20" fillId="25" borderId="0" xfId="0" applyFont="1" applyFill="1" applyBorder="1" applyAlignment="1">
      <alignment horizontal="right"/>
    </xf>
    <xf numFmtId="0" fontId="20" fillId="25" borderId="0" xfId="0" applyFont="1" applyFill="1" applyBorder="1"/>
    <xf numFmtId="0" fontId="33" fillId="25" borderId="0" xfId="0" applyFont="1" applyFill="1" applyBorder="1" applyAlignment="1">
      <alignment vertical="center"/>
    </xf>
    <xf numFmtId="0" fontId="33" fillId="27" borderId="0" xfId="0" applyFont="1" applyFill="1" applyBorder="1" applyAlignment="1">
      <alignment vertical="center"/>
    </xf>
    <xf numFmtId="0" fontId="26" fillId="27" borderId="0" xfId="0" applyFont="1" applyFill="1" applyBorder="1"/>
    <xf numFmtId="0" fontId="33" fillId="25" borderId="96" xfId="0" applyFont="1" applyFill="1" applyBorder="1" applyAlignment="1">
      <alignment vertical="center"/>
    </xf>
    <xf numFmtId="0" fontId="22" fillId="0" borderId="137" xfId="0" applyFont="1" applyBorder="1" applyAlignment="1">
      <alignment horizontal="center" vertical="center"/>
    </xf>
    <xf numFmtId="0" fontId="22" fillId="0" borderId="142" xfId="0" applyFont="1" applyBorder="1" applyAlignment="1">
      <alignment horizontal="center" vertical="center"/>
    </xf>
    <xf numFmtId="0" fontId="22" fillId="27" borderId="74" xfId="0" applyFont="1" applyFill="1" applyBorder="1" applyAlignment="1">
      <alignment horizontal="center" vertical="center"/>
    </xf>
    <xf numFmtId="0" fontId="22" fillId="0" borderId="143" xfId="0" applyFont="1" applyBorder="1" applyAlignment="1">
      <alignment horizontal="center" vertical="center"/>
    </xf>
    <xf numFmtId="0" fontId="22" fillId="27" borderId="143" xfId="0" applyFont="1" applyFill="1" applyBorder="1" applyAlignment="1">
      <alignment horizontal="center" vertical="center"/>
    </xf>
    <xf numFmtId="0" fontId="22" fillId="0" borderId="77" xfId="0" applyFont="1" applyBorder="1" applyAlignment="1">
      <alignment horizontal="center" vertical="center"/>
    </xf>
    <xf numFmtId="0" fontId="22" fillId="0" borderId="144" xfId="0" applyFont="1" applyBorder="1" applyAlignment="1">
      <alignment horizontal="center" vertical="center"/>
    </xf>
    <xf numFmtId="0" fontId="22" fillId="0" borderId="145" xfId="0" applyFont="1" applyBorder="1" applyAlignment="1">
      <alignment horizontal="center" vertical="center"/>
    </xf>
    <xf numFmtId="0" fontId="22" fillId="25" borderId="146" xfId="0" applyFont="1" applyFill="1" applyBorder="1" applyAlignment="1">
      <alignment horizontal="center" vertical="center"/>
    </xf>
    <xf numFmtId="0" fontId="22" fillId="27" borderId="146" xfId="0" applyFont="1" applyFill="1" applyBorder="1" applyAlignment="1">
      <alignment horizontal="center" vertical="center"/>
    </xf>
    <xf numFmtId="0" fontId="22" fillId="27" borderId="77" xfId="0" applyFont="1" applyFill="1" applyBorder="1" applyAlignment="1">
      <alignment horizontal="center" vertical="center"/>
    </xf>
    <xf numFmtId="0" fontId="22" fillId="25" borderId="145" xfId="0" applyFont="1" applyFill="1" applyBorder="1" applyAlignment="1">
      <alignment horizontal="center" vertical="center"/>
    </xf>
    <xf numFmtId="0" fontId="22" fillId="27" borderId="132" xfId="0" applyFont="1" applyFill="1" applyBorder="1" applyAlignment="1">
      <alignment horizontal="center" vertical="center"/>
    </xf>
    <xf numFmtId="0" fontId="22" fillId="25" borderId="132" xfId="0" applyFont="1" applyFill="1" applyBorder="1" applyAlignment="1">
      <alignment horizontal="center" vertical="center"/>
    </xf>
    <xf numFmtId="0" fontId="22" fillId="25" borderId="143" xfId="0" applyFont="1" applyFill="1" applyBorder="1" applyAlignment="1">
      <alignment horizontal="center"/>
    </xf>
    <xf numFmtId="0" fontId="22" fillId="27" borderId="105" xfId="0" applyFont="1" applyFill="1" applyBorder="1" applyAlignment="1">
      <alignment horizontal="center"/>
    </xf>
    <xf numFmtId="0" fontId="22" fillId="25" borderId="132" xfId="0" applyFont="1" applyFill="1" applyBorder="1" applyAlignment="1">
      <alignment horizontal="center"/>
    </xf>
    <xf numFmtId="0" fontId="22" fillId="27" borderId="145" xfId="0" applyFont="1" applyFill="1" applyBorder="1" applyAlignment="1">
      <alignment horizontal="center"/>
    </xf>
    <xf numFmtId="0" fontId="22" fillId="25" borderId="101" xfId="0" applyFont="1" applyFill="1" applyBorder="1" applyAlignment="1">
      <alignment horizontal="center"/>
    </xf>
    <xf numFmtId="0" fontId="22" fillId="27" borderId="106" xfId="0" applyFont="1" applyFill="1" applyBorder="1" applyAlignment="1">
      <alignment horizontal="center"/>
    </xf>
    <xf numFmtId="0" fontId="22" fillId="25" borderId="65" xfId="0" applyFont="1" applyFill="1" applyBorder="1" applyAlignment="1">
      <alignment horizontal="center"/>
    </xf>
    <xf numFmtId="0" fontId="22" fillId="27" borderId="65" xfId="0" applyFont="1" applyFill="1" applyBorder="1" applyAlignment="1">
      <alignment horizontal="center"/>
    </xf>
    <xf numFmtId="0" fontId="22" fillId="25" borderId="99" xfId="0" applyFont="1" applyFill="1" applyBorder="1" applyAlignment="1">
      <alignment horizontal="center"/>
    </xf>
    <xf numFmtId="0" fontId="22" fillId="25" borderId="147" xfId="0" applyFont="1" applyFill="1" applyBorder="1" applyAlignment="1">
      <alignment horizontal="center" vertical="center"/>
    </xf>
    <xf numFmtId="0" fontId="22" fillId="25" borderId="101" xfId="0" applyFont="1" applyFill="1" applyBorder="1" applyAlignment="1">
      <alignment horizontal="center" vertical="center"/>
    </xf>
    <xf numFmtId="0" fontId="22" fillId="0" borderId="132" xfId="0" applyFont="1" applyBorder="1" applyAlignment="1">
      <alignment horizontal="center" vertical="center"/>
    </xf>
    <xf numFmtId="0" fontId="22" fillId="27" borderId="142" xfId="0" applyFont="1" applyFill="1" applyBorder="1" applyAlignment="1">
      <alignment horizontal="center" vertical="center"/>
    </xf>
    <xf numFmtId="0" fontId="22" fillId="25" borderId="136" xfId="0" applyFont="1" applyFill="1" applyBorder="1" applyAlignment="1">
      <alignment horizontal="center" vertical="center"/>
    </xf>
    <xf numFmtId="0" fontId="22" fillId="25" borderId="139" xfId="0" applyFont="1" applyFill="1" applyBorder="1" applyAlignment="1">
      <alignment horizontal="center" vertical="center"/>
    </xf>
    <xf numFmtId="0" fontId="22" fillId="25" borderId="140" xfId="0" applyFont="1" applyFill="1" applyBorder="1" applyAlignment="1">
      <alignment horizontal="center" vertical="center"/>
    </xf>
    <xf numFmtId="0" fontId="22" fillId="25" borderId="137" xfId="0" applyFont="1" applyFill="1" applyBorder="1" applyAlignment="1">
      <alignment horizontal="center" vertical="center"/>
    </xf>
    <xf numFmtId="0" fontId="22" fillId="27" borderId="139" xfId="0" applyFont="1" applyFill="1" applyBorder="1" applyAlignment="1">
      <alignment horizontal="center"/>
    </xf>
    <xf numFmtId="0" fontId="26" fillId="25" borderId="63" xfId="0" applyFont="1" applyFill="1" applyBorder="1" applyAlignment="1">
      <alignment vertical="center"/>
    </xf>
    <xf numFmtId="0" fontId="22" fillId="0" borderId="129" xfId="0" applyFont="1" applyBorder="1" applyAlignment="1">
      <alignment horizontal="center"/>
    </xf>
    <xf numFmtId="0" fontId="22" fillId="25" borderId="0" xfId="0" applyFont="1" applyFill="1" applyBorder="1"/>
    <xf numFmtId="0" fontId="22" fillId="27" borderId="138" xfId="0" applyFont="1" applyFill="1" applyBorder="1" applyAlignment="1">
      <alignment horizontal="center"/>
    </xf>
    <xf numFmtId="0" fontId="22" fillId="0" borderId="139" xfId="0" applyFont="1" applyBorder="1" applyAlignment="1">
      <alignment horizontal="center" vertical="center" wrapText="1"/>
    </xf>
    <xf numFmtId="0" fontId="22" fillId="27" borderId="139" xfId="0" applyFont="1" applyFill="1" applyBorder="1" applyAlignment="1">
      <alignment horizontal="center" vertical="center" wrapText="1"/>
    </xf>
    <xf numFmtId="0" fontId="24" fillId="28" borderId="48" xfId="0" applyFont="1" applyFill="1" applyBorder="1" applyAlignment="1">
      <alignment horizontal="center"/>
    </xf>
    <xf numFmtId="0" fontId="25" fillId="25" borderId="0" xfId="0" applyFont="1" applyFill="1" applyBorder="1"/>
    <xf numFmtId="0" fontId="19" fillId="28" borderId="0" xfId="0" applyFont="1" applyFill="1" applyBorder="1"/>
    <xf numFmtId="0" fontId="46" fillId="25" borderId="0" xfId="0" applyFont="1" applyFill="1" applyBorder="1" applyAlignment="1">
      <alignment horizontal="center"/>
    </xf>
    <xf numFmtId="0" fontId="22" fillId="0" borderId="153" xfId="0" applyFont="1" applyBorder="1" applyAlignment="1">
      <alignment horizontal="center"/>
    </xf>
    <xf numFmtId="0" fontId="22" fillId="0" borderId="138" xfId="0" applyFont="1" applyBorder="1" applyAlignment="1">
      <alignment horizontal="center"/>
    </xf>
    <xf numFmtId="0" fontId="50" fillId="34" borderId="36" xfId="0" applyFont="1" applyFill="1" applyBorder="1" applyAlignment="1">
      <alignment horizontal="center" vertical="center"/>
    </xf>
    <xf numFmtId="0" fontId="22" fillId="29" borderId="69" xfId="0" applyFont="1" applyFill="1" applyBorder="1" applyAlignment="1">
      <alignment horizontal="center" vertical="center"/>
    </xf>
    <xf numFmtId="0" fontId="26" fillId="29" borderId="38" xfId="0" applyFont="1" applyFill="1" applyBorder="1" applyAlignment="1">
      <alignment horizontal="center" vertical="center"/>
    </xf>
    <xf numFmtId="0" fontId="26" fillId="28" borderId="38" xfId="0" applyFont="1" applyFill="1" applyBorder="1" applyAlignment="1">
      <alignment horizontal="center" vertical="center"/>
    </xf>
    <xf numFmtId="0" fontId="26" fillId="29" borderId="18" xfId="0" applyFont="1" applyFill="1" applyBorder="1" applyAlignment="1">
      <alignment horizontal="center" vertical="center"/>
    </xf>
    <xf numFmtId="0" fontId="26" fillId="28" borderId="18" xfId="0" applyFont="1" applyFill="1" applyBorder="1" applyAlignment="1">
      <alignment horizontal="center" vertical="center"/>
    </xf>
    <xf numFmtId="0" fontId="26" fillId="28" borderId="37" xfId="0" applyFont="1" applyFill="1" applyBorder="1" applyAlignment="1">
      <alignment horizontal="center" vertical="center"/>
    </xf>
    <xf numFmtId="0" fontId="26" fillId="29" borderId="14" xfId="0" applyFont="1" applyFill="1" applyBorder="1" applyAlignment="1">
      <alignment horizontal="center" vertical="center"/>
    </xf>
    <xf numFmtId="0" fontId="26" fillId="28" borderId="14" xfId="0" applyFont="1" applyFill="1" applyBorder="1" applyAlignment="1">
      <alignment horizontal="center" vertical="center"/>
    </xf>
    <xf numFmtId="0" fontId="26" fillId="29" borderId="10" xfId="0" applyFont="1" applyFill="1" applyBorder="1" applyAlignment="1">
      <alignment horizontal="center" vertical="center"/>
    </xf>
    <xf numFmtId="0" fontId="26" fillId="28" borderId="10" xfId="0" applyFont="1" applyFill="1" applyBorder="1" applyAlignment="1">
      <alignment horizontal="center" vertical="center"/>
    </xf>
    <xf numFmtId="0" fontId="26" fillId="28" borderId="39" xfId="0" applyFont="1" applyFill="1" applyBorder="1" applyAlignment="1">
      <alignment horizontal="center" vertical="center"/>
    </xf>
    <xf numFmtId="0" fontId="26" fillId="29" borderId="17" xfId="0" applyFont="1" applyFill="1" applyBorder="1" applyAlignment="1">
      <alignment horizontal="center" vertical="center"/>
    </xf>
    <xf numFmtId="0" fontId="26" fillId="28" borderId="17" xfId="0" applyFont="1" applyFill="1" applyBorder="1" applyAlignment="1">
      <alignment horizontal="center" vertical="center"/>
    </xf>
    <xf numFmtId="0" fontId="26" fillId="29" borderId="11" xfId="0" applyFont="1" applyFill="1" applyBorder="1" applyAlignment="1">
      <alignment horizontal="center" vertical="center"/>
    </xf>
    <xf numFmtId="0" fontId="26" fillId="28" borderId="11" xfId="0" applyFont="1" applyFill="1" applyBorder="1" applyAlignment="1">
      <alignment horizontal="center" vertical="center"/>
    </xf>
    <xf numFmtId="0" fontId="26" fillId="28" borderId="40" xfId="0" applyFont="1" applyFill="1" applyBorder="1" applyAlignment="1">
      <alignment horizontal="center" vertical="center"/>
    </xf>
    <xf numFmtId="0" fontId="26" fillId="29" borderId="101" xfId="0" applyFont="1" applyFill="1" applyBorder="1" applyAlignment="1">
      <alignment horizontal="center" vertical="center"/>
    </xf>
    <xf numFmtId="0" fontId="26" fillId="29" borderId="65" xfId="0" applyFont="1" applyFill="1" applyBorder="1" applyAlignment="1">
      <alignment horizontal="center" vertical="center"/>
    </xf>
    <xf numFmtId="0" fontId="26" fillId="29" borderId="99" xfId="0" applyFont="1" applyFill="1" applyBorder="1" applyAlignment="1">
      <alignment horizontal="center" vertical="center"/>
    </xf>
    <xf numFmtId="0" fontId="22" fillId="29" borderId="70" xfId="0" applyFont="1" applyFill="1" applyBorder="1" applyAlignment="1">
      <alignment horizontal="center" vertical="center"/>
    </xf>
    <xf numFmtId="0" fontId="22" fillId="29" borderId="4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50" xfId="0" applyFont="1" applyFill="1" applyBorder="1" applyAlignment="1">
      <alignment horizontal="center" vertical="center"/>
    </xf>
    <xf numFmtId="0" fontId="22" fillId="29" borderId="97" xfId="0" applyFont="1" applyFill="1" applyBorder="1" applyAlignment="1">
      <alignment horizontal="center" vertical="center"/>
    </xf>
    <xf numFmtId="0" fontId="22" fillId="29" borderId="76" xfId="0" applyFont="1" applyFill="1" applyBorder="1" applyAlignment="1">
      <alignment horizontal="center" vertical="center"/>
    </xf>
    <xf numFmtId="0" fontId="26" fillId="28" borderId="115" xfId="0" applyFont="1" applyFill="1" applyBorder="1" applyAlignment="1">
      <alignment horizontal="center" vertical="center"/>
    </xf>
    <xf numFmtId="0" fontId="26" fillId="29" borderId="115" xfId="0" applyFont="1" applyFill="1" applyBorder="1" applyAlignment="1">
      <alignment horizontal="center" vertical="center"/>
    </xf>
    <xf numFmtId="0" fontId="26" fillId="28" borderId="102" xfId="0" applyFont="1" applyFill="1" applyBorder="1" applyAlignment="1">
      <alignment horizontal="center" vertical="center"/>
    </xf>
    <xf numFmtId="0" fontId="22" fillId="29" borderId="48" xfId="0" applyFont="1" applyFill="1" applyBorder="1" applyAlignment="1">
      <alignment horizontal="center" vertical="center"/>
    </xf>
    <xf numFmtId="0" fontId="22" fillId="29" borderId="71" xfId="0" applyFont="1" applyFill="1" applyBorder="1" applyAlignment="1">
      <alignment horizontal="center" vertical="center"/>
    </xf>
    <xf numFmtId="0" fontId="26" fillId="28" borderId="91" xfId="0" applyFont="1" applyFill="1" applyBorder="1" applyAlignment="1">
      <alignment horizontal="center" vertical="center"/>
    </xf>
    <xf numFmtId="0" fontId="25" fillId="29" borderId="48" xfId="0" applyFont="1" applyFill="1" applyBorder="1" applyAlignment="1">
      <alignment horizontal="center" vertical="center"/>
    </xf>
    <xf numFmtId="0" fontId="25" fillId="29" borderId="70" xfId="0" applyFont="1" applyFill="1" applyBorder="1" applyAlignment="1">
      <alignment horizontal="center" vertical="center"/>
    </xf>
    <xf numFmtId="0" fontId="25" fillId="29" borderId="49" xfId="0" applyFont="1" applyFill="1" applyBorder="1" applyAlignment="1">
      <alignment horizontal="center" vertical="center"/>
    </xf>
    <xf numFmtId="0" fontId="25" fillId="29" borderId="78" xfId="0" applyFont="1" applyFill="1" applyBorder="1" applyAlignment="1">
      <alignment horizontal="center" vertical="center"/>
    </xf>
    <xf numFmtId="0" fontId="25" fillId="29" borderId="50" xfId="0" applyFont="1" applyFill="1" applyBorder="1" applyAlignment="1">
      <alignment horizontal="center" vertical="center"/>
    </xf>
    <xf numFmtId="0" fontId="26" fillId="28" borderId="103" xfId="0" applyFont="1" applyFill="1" applyBorder="1" applyAlignment="1">
      <alignment horizontal="center" vertical="center"/>
    </xf>
    <xf numFmtId="0" fontId="26" fillId="28" borderId="63" xfId="0" applyFont="1" applyFill="1" applyBorder="1" applyAlignment="1">
      <alignment horizontal="center" vertical="center"/>
    </xf>
    <xf numFmtId="0" fontId="26" fillId="28" borderId="68" xfId="0" applyFont="1" applyFill="1" applyBorder="1" applyAlignment="1">
      <alignment horizontal="center" vertical="center"/>
    </xf>
    <xf numFmtId="0" fontId="22" fillId="29" borderId="75" xfId="0" applyFont="1" applyFill="1" applyBorder="1" applyAlignment="1">
      <alignment horizontal="center" vertical="center"/>
    </xf>
    <xf numFmtId="0" fontId="26" fillId="29" borderId="111" xfId="0" applyFont="1" applyFill="1" applyBorder="1" applyAlignment="1">
      <alignment horizontal="center" vertical="center"/>
    </xf>
    <xf numFmtId="0" fontId="26" fillId="28" borderId="94" xfId="0" applyFont="1" applyFill="1" applyBorder="1" applyAlignment="1">
      <alignment horizontal="center" vertical="center"/>
    </xf>
    <xf numFmtId="0" fontId="26" fillId="29" borderId="94" xfId="0" applyFont="1" applyFill="1" applyBorder="1" applyAlignment="1">
      <alignment horizontal="center" vertical="center"/>
    </xf>
    <xf numFmtId="0" fontId="26" fillId="28" borderId="104" xfId="0" applyFont="1" applyFill="1" applyBorder="1" applyAlignment="1">
      <alignment horizontal="center" vertical="center"/>
    </xf>
    <xf numFmtId="0" fontId="22" fillId="29" borderId="57" xfId="0" applyFont="1" applyFill="1" applyBorder="1" applyAlignment="1">
      <alignment horizontal="center" vertical="center"/>
    </xf>
    <xf numFmtId="0" fontId="22" fillId="29" borderId="141" xfId="0" applyFont="1" applyFill="1" applyBorder="1" applyAlignment="1">
      <alignment horizontal="center" vertical="center"/>
    </xf>
    <xf numFmtId="0" fontId="26" fillId="28" borderId="35" xfId="0" applyFont="1" applyFill="1" applyBorder="1" applyAlignment="1">
      <alignment horizontal="center" vertical="center"/>
    </xf>
    <xf numFmtId="0" fontId="22" fillId="28" borderId="129" xfId="0" applyFont="1" applyFill="1" applyBorder="1" applyAlignment="1">
      <alignment horizontal="center" vertical="center"/>
    </xf>
    <xf numFmtId="0" fontId="22" fillId="28" borderId="139" xfId="0" applyFont="1" applyFill="1" applyBorder="1" applyAlignment="1">
      <alignment horizontal="center" vertical="center"/>
    </xf>
    <xf numFmtId="0" fontId="22" fillId="29" borderId="142" xfId="0" applyFont="1" applyFill="1" applyBorder="1" applyAlignment="1">
      <alignment horizontal="center" vertical="center"/>
    </xf>
    <xf numFmtId="0" fontId="22" fillId="29" borderId="139" xfId="0" applyFont="1" applyFill="1" applyBorder="1" applyAlignment="1">
      <alignment horizontal="center" vertical="center"/>
    </xf>
    <xf numFmtId="0" fontId="38" fillId="25" borderId="0" xfId="0" applyFont="1" applyFill="1" applyBorder="1" applyAlignment="1">
      <alignment horizontal="center" wrapText="1"/>
    </xf>
    <xf numFmtId="0" fontId="22" fillId="28" borderId="60" xfId="0" applyFont="1" applyFill="1" applyBorder="1" applyAlignment="1">
      <alignment horizontal="center" wrapText="1"/>
    </xf>
    <xf numFmtId="0" fontId="22" fillId="29" borderId="88" xfId="0" applyFont="1" applyFill="1" applyBorder="1" applyAlignment="1">
      <alignment horizontal="center" vertical="center" wrapText="1"/>
    </xf>
    <xf numFmtId="0" fontId="22" fillId="29" borderId="155" xfId="0" applyFont="1" applyFill="1" applyBorder="1" applyAlignment="1">
      <alignment horizontal="center" vertical="center" wrapText="1"/>
    </xf>
    <xf numFmtId="0" fontId="22" fillId="29" borderId="151" xfId="0" applyFont="1" applyFill="1" applyBorder="1" applyAlignment="1">
      <alignment horizontal="center" vertical="center" wrapText="1"/>
    </xf>
    <xf numFmtId="0" fontId="22" fillId="29" borderId="57" xfId="0" applyFont="1" applyFill="1" applyBorder="1" applyAlignment="1">
      <alignment horizontal="center" vertical="center" wrapText="1"/>
    </xf>
    <xf numFmtId="0" fontId="22" fillId="29" borderId="92" xfId="0" applyFont="1" applyFill="1" applyBorder="1" applyAlignment="1">
      <alignment horizontal="center" vertical="center" wrapText="1"/>
    </xf>
    <xf numFmtId="0" fontId="22" fillId="25" borderId="146" xfId="0" applyFont="1" applyFill="1" applyBorder="1" applyAlignment="1">
      <alignment horizontal="center" wrapText="1"/>
    </xf>
    <xf numFmtId="0" fontId="22" fillId="25" borderId="132" xfId="0" applyFont="1" applyFill="1" applyBorder="1" applyAlignment="1">
      <alignment horizontal="center" wrapText="1"/>
    </xf>
    <xf numFmtId="0" fontId="22" fillId="25" borderId="132" xfId="0" applyFont="1" applyFill="1" applyBorder="1" applyAlignment="1">
      <alignment horizontal="center" vertical="center" wrapText="1"/>
    </xf>
    <xf numFmtId="0" fontId="22" fillId="25" borderId="133" xfId="0" applyFont="1" applyFill="1" applyBorder="1" applyAlignment="1">
      <alignment horizontal="center" wrapText="1"/>
    </xf>
    <xf numFmtId="0" fontId="22" fillId="27" borderId="132" xfId="0" applyFont="1" applyFill="1" applyBorder="1" applyAlignment="1">
      <alignment horizontal="center" wrapText="1"/>
    </xf>
    <xf numFmtId="0" fontId="22" fillId="29" borderId="138" xfId="0" applyFont="1" applyFill="1" applyBorder="1" applyAlignment="1">
      <alignment horizontal="center" vertical="center" wrapText="1"/>
    </xf>
    <xf numFmtId="0" fontId="22" fillId="0" borderId="146" xfId="0" applyFont="1" applyBorder="1" applyAlignment="1">
      <alignment horizontal="center" wrapText="1"/>
    </xf>
    <xf numFmtId="0" fontId="22" fillId="0" borderId="132" xfId="0" applyFont="1" applyBorder="1" applyAlignment="1">
      <alignment horizontal="center" wrapText="1"/>
    </xf>
    <xf numFmtId="0" fontId="22" fillId="27" borderId="132" xfId="0" applyFont="1" applyFill="1" applyBorder="1" applyAlignment="1">
      <alignment horizontal="center" vertical="center" wrapText="1"/>
    </xf>
    <xf numFmtId="0" fontId="22" fillId="0" borderId="133" xfId="0" applyFont="1" applyBorder="1" applyAlignment="1">
      <alignment horizontal="center" wrapText="1"/>
    </xf>
    <xf numFmtId="0" fontId="22" fillId="0" borderId="129" xfId="0" applyFont="1" applyBorder="1" applyAlignment="1">
      <alignment horizontal="center" vertical="center" wrapText="1"/>
    </xf>
    <xf numFmtId="0" fontId="22" fillId="25" borderId="145" xfId="0" applyFont="1" applyFill="1" applyBorder="1" applyAlignment="1">
      <alignment horizontal="center" vertical="center" wrapText="1"/>
    </xf>
    <xf numFmtId="0" fontId="50" fillId="31" borderId="60" xfId="0" applyFont="1" applyFill="1" applyBorder="1" applyAlignment="1">
      <alignment horizontal="center" vertical="center"/>
    </xf>
    <xf numFmtId="0" fontId="50" fillId="31" borderId="60" xfId="0" applyFont="1" applyFill="1" applyBorder="1" applyAlignment="1">
      <alignment horizontal="center" vertical="center" wrapText="1"/>
    </xf>
    <xf numFmtId="0" fontId="22" fillId="28" borderId="48" xfId="0" applyFont="1" applyFill="1" applyBorder="1" applyAlignment="1">
      <alignment vertical="center" wrapText="1"/>
    </xf>
    <xf numFmtId="0" fontId="22" fillId="28" borderId="49" xfId="0" applyFont="1" applyFill="1" applyBorder="1" applyAlignment="1">
      <alignment vertical="center" wrapText="1"/>
    </xf>
    <xf numFmtId="0" fontId="22" fillId="28" borderId="50" xfId="0" applyFont="1" applyFill="1" applyBorder="1" applyAlignment="1">
      <alignment vertical="center" wrapText="1"/>
    </xf>
    <xf numFmtId="0" fontId="22" fillId="28" borderId="60"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22" fillId="25" borderId="146" xfId="0" applyFont="1" applyFill="1" applyBorder="1" applyAlignment="1">
      <alignment horizontal="center" vertical="center" wrapText="1"/>
    </xf>
    <xf numFmtId="0" fontId="22" fillId="27" borderId="133" xfId="0" applyFont="1" applyFill="1" applyBorder="1" applyAlignment="1">
      <alignment horizontal="center" vertical="center" wrapText="1"/>
    </xf>
    <xf numFmtId="0" fontId="22" fillId="29" borderId="152" xfId="0" applyFont="1" applyFill="1" applyBorder="1" applyAlignment="1">
      <alignment horizontal="center" vertical="center" wrapText="1"/>
    </xf>
    <xf numFmtId="0" fontId="26" fillId="24" borderId="73" xfId="0" applyFont="1" applyFill="1" applyBorder="1" applyAlignment="1">
      <alignment wrapText="1"/>
    </xf>
    <xf numFmtId="0" fontId="26" fillId="24" borderId="62" xfId="0" applyFont="1" applyFill="1" applyBorder="1" applyAlignment="1">
      <alignment wrapText="1"/>
    </xf>
    <xf numFmtId="0" fontId="22" fillId="27" borderId="133" xfId="0" applyFont="1" applyFill="1" applyBorder="1" applyAlignment="1">
      <alignment horizontal="center" wrapText="1"/>
    </xf>
    <xf numFmtId="0" fontId="26" fillId="27" borderId="90" xfId="0" applyFont="1" applyFill="1" applyBorder="1" applyAlignment="1">
      <alignment wrapText="1"/>
    </xf>
    <xf numFmtId="0" fontId="26" fillId="25" borderId="73" xfId="0" applyFont="1" applyFill="1" applyBorder="1" applyAlignment="1">
      <alignment horizontal="left" wrapText="1"/>
    </xf>
    <xf numFmtId="0" fontId="26" fillId="27" borderId="62" xfId="0" applyFont="1" applyFill="1" applyBorder="1" applyAlignment="1">
      <alignment horizontal="left" wrapText="1"/>
    </xf>
    <xf numFmtId="0" fontId="26" fillId="25" borderId="62" xfId="0" applyFont="1" applyFill="1" applyBorder="1" applyAlignment="1">
      <alignment horizontal="left" wrapText="1"/>
    </xf>
    <xf numFmtId="0" fontId="26" fillId="27" borderId="90" xfId="0" applyFont="1" applyFill="1" applyBorder="1" applyAlignment="1">
      <alignment horizontal="left" wrapText="1"/>
    </xf>
    <xf numFmtId="0" fontId="25" fillId="29" borderId="60" xfId="0" applyFont="1" applyFill="1" applyBorder="1"/>
    <xf numFmtId="0" fontId="26" fillId="25" borderId="66" xfId="0" applyFont="1" applyFill="1" applyBorder="1" applyAlignment="1">
      <alignment wrapText="1"/>
    </xf>
    <xf numFmtId="0" fontId="26" fillId="27" borderId="66" xfId="0" applyFont="1" applyFill="1" applyBorder="1" applyAlignment="1">
      <alignment horizontal="left" wrapText="1"/>
    </xf>
    <xf numFmtId="0" fontId="26" fillId="25" borderId="33" xfId="0" applyFont="1" applyFill="1" applyBorder="1" applyAlignment="1">
      <alignment horizontal="left" wrapText="1"/>
    </xf>
    <xf numFmtId="0" fontId="26" fillId="25" borderId="66" xfId="0" applyFont="1" applyFill="1" applyBorder="1" applyAlignment="1">
      <alignment horizontal="left" wrapText="1"/>
    </xf>
    <xf numFmtId="0" fontId="55" fillId="31" borderId="0" xfId="0" applyFont="1" applyFill="1"/>
    <xf numFmtId="0" fontId="34" fillId="25" borderId="0" xfId="0" applyFont="1" applyFill="1" applyBorder="1" applyAlignment="1">
      <alignment vertical="center"/>
    </xf>
    <xf numFmtId="0" fontId="60" fillId="25" borderId="0" xfId="0" applyFont="1" applyFill="1" applyBorder="1" applyAlignment="1">
      <alignment vertical="center"/>
    </xf>
    <xf numFmtId="0" fontId="61" fillId="25" borderId="0" xfId="0" applyFont="1" applyFill="1" applyBorder="1" applyAlignment="1">
      <alignment horizontal="left" vertical="center" wrapText="1"/>
    </xf>
    <xf numFmtId="0" fontId="61" fillId="28" borderId="0" xfId="0" applyFont="1" applyFill="1" applyAlignment="1">
      <alignment horizontal="left" vertical="center" wrapText="1"/>
    </xf>
    <xf numFmtId="0" fontId="24" fillId="28" borderId="0" xfId="0" applyFont="1" applyFill="1"/>
    <xf numFmtId="2" fontId="61" fillId="25" borderId="0" xfId="0" applyNumberFormat="1" applyFont="1" applyFill="1" applyBorder="1" applyAlignment="1">
      <alignment horizontal="left" vertical="center" wrapText="1"/>
    </xf>
    <xf numFmtId="1" fontId="61" fillId="25" borderId="0" xfId="0" applyNumberFormat="1" applyFont="1" applyFill="1" applyBorder="1" applyAlignment="1">
      <alignment horizontal="left" vertical="center" wrapText="1"/>
    </xf>
    <xf numFmtId="0" fontId="22" fillId="29" borderId="69" xfId="0" applyFont="1" applyFill="1" applyBorder="1" applyAlignment="1">
      <alignment horizontal="center" vertical="center" wrapText="1"/>
    </xf>
    <xf numFmtId="0" fontId="22" fillId="29" borderId="70" xfId="0" applyFont="1" applyFill="1" applyBorder="1" applyAlignment="1">
      <alignment horizontal="center" vertical="center" wrapText="1"/>
    </xf>
    <xf numFmtId="0" fontId="22" fillId="29" borderId="71" xfId="0" applyFont="1" applyFill="1" applyBorder="1" applyAlignment="1">
      <alignment horizontal="center" vertical="center" wrapText="1"/>
    </xf>
    <xf numFmtId="0" fontId="22" fillId="25" borderId="0" xfId="0" applyFont="1" applyFill="1" applyBorder="1" applyAlignment="1">
      <alignment horizontal="right"/>
    </xf>
    <xf numFmtId="0" fontId="26" fillId="25" borderId="0" xfId="0" applyFont="1" applyFill="1" applyBorder="1" applyAlignment="1">
      <alignment vertical="center"/>
    </xf>
    <xf numFmtId="2" fontId="19" fillId="25" borderId="0" xfId="0" applyNumberFormat="1" applyFont="1" applyFill="1" applyBorder="1"/>
    <xf numFmtId="0" fontId="64" fillId="25" borderId="0" xfId="0" applyFont="1" applyFill="1" applyBorder="1"/>
    <xf numFmtId="4" fontId="61" fillId="25" borderId="0" xfId="0" applyNumberFormat="1" applyFont="1" applyFill="1" applyBorder="1" applyAlignment="1">
      <alignment horizontal="left" vertical="center" wrapText="1"/>
    </xf>
    <xf numFmtId="0" fontId="22" fillId="30" borderId="109" xfId="0" applyFont="1" applyFill="1" applyBorder="1" applyAlignment="1">
      <alignment horizontal="center"/>
    </xf>
    <xf numFmtId="0" fontId="26" fillId="28" borderId="88" xfId="0" applyFont="1" applyFill="1" applyBorder="1" applyAlignment="1">
      <alignment horizontal="center"/>
    </xf>
    <xf numFmtId="0" fontId="22" fillId="29" borderId="110" xfId="0" applyFont="1" applyFill="1" applyBorder="1" applyAlignment="1">
      <alignment horizontal="center" vertical="center"/>
    </xf>
    <xf numFmtId="0" fontId="22" fillId="29" borderId="92" xfId="0" applyFont="1" applyFill="1" applyBorder="1" applyAlignment="1">
      <alignment horizontal="center" vertical="center"/>
    </xf>
    <xf numFmtId="0" fontId="19" fillId="34" borderId="0" xfId="0" applyFont="1" applyFill="1" applyBorder="1"/>
    <xf numFmtId="0" fontId="22" fillId="28" borderId="50" xfId="0" applyFont="1" applyFill="1" applyBorder="1" applyAlignment="1">
      <alignment horizontal="center" vertical="center"/>
    </xf>
    <xf numFmtId="0" fontId="22" fillId="28" borderId="49" xfId="0" applyFont="1" applyFill="1" applyBorder="1" applyAlignment="1">
      <alignment horizontal="center"/>
    </xf>
    <xf numFmtId="0" fontId="43" fillId="29" borderId="136" xfId="0" applyFont="1" applyFill="1" applyBorder="1" applyAlignment="1">
      <alignment horizontal="center" vertical="center"/>
    </xf>
    <xf numFmtId="0" fontId="26" fillId="0" borderId="43" xfId="0" applyFont="1" applyBorder="1" applyAlignment="1">
      <alignment vertical="center"/>
    </xf>
    <xf numFmtId="0" fontId="47" fillId="25" borderId="28" xfId="0" applyFont="1" applyFill="1" applyBorder="1" applyAlignment="1">
      <alignment vertical="center"/>
    </xf>
    <xf numFmtId="0" fontId="43" fillId="28" borderId="142" xfId="0" applyFont="1" applyFill="1" applyBorder="1" applyAlignment="1">
      <alignment horizontal="center" vertical="center"/>
    </xf>
    <xf numFmtId="0" fontId="26" fillId="27" borderId="44" xfId="0" applyFont="1" applyFill="1" applyBorder="1" applyAlignment="1">
      <alignment vertical="center"/>
    </xf>
    <xf numFmtId="0" fontId="47" fillId="25" borderId="25" xfId="0" applyFont="1" applyFill="1" applyBorder="1" applyAlignment="1">
      <alignment vertical="center"/>
    </xf>
    <xf numFmtId="0" fontId="43" fillId="29" borderId="139" xfId="0" applyFont="1" applyFill="1" applyBorder="1" applyAlignment="1">
      <alignment horizontal="center" vertical="center"/>
    </xf>
    <xf numFmtId="0" fontId="26" fillId="0" borderId="44" xfId="0" applyFont="1" applyBorder="1" applyAlignment="1">
      <alignment vertical="center"/>
    </xf>
    <xf numFmtId="0" fontId="43" fillId="28" borderId="139" xfId="0" applyFont="1" applyFill="1" applyBorder="1" applyAlignment="1">
      <alignment horizontal="center" vertical="center"/>
    </xf>
    <xf numFmtId="0" fontId="43" fillId="28" borderId="137" xfId="0" applyFont="1" applyFill="1" applyBorder="1" applyAlignment="1">
      <alignment horizontal="center" vertical="center"/>
    </xf>
    <xf numFmtId="0" fontId="26" fillId="27" borderId="121" xfId="0" applyFont="1" applyFill="1" applyBorder="1" applyAlignment="1">
      <alignment vertical="center"/>
    </xf>
    <xf numFmtId="0" fontId="47" fillId="25" borderId="122" xfId="0" applyFont="1" applyFill="1" applyBorder="1" applyAlignment="1">
      <alignment vertical="center"/>
    </xf>
    <xf numFmtId="0" fontId="52" fillId="39" borderId="0" xfId="0" applyFont="1" applyFill="1" applyBorder="1" applyAlignment="1">
      <alignment vertical="center"/>
    </xf>
    <xf numFmtId="0" fontId="52" fillId="39" borderId="58" xfId="0" applyFont="1" applyFill="1" applyBorder="1" applyAlignment="1">
      <alignment vertical="center"/>
    </xf>
    <xf numFmtId="0" fontId="52" fillId="39" borderId="59" xfId="0" applyFont="1" applyFill="1" applyBorder="1" applyAlignment="1">
      <alignment vertical="center"/>
    </xf>
    <xf numFmtId="0" fontId="22" fillId="40" borderId="129" xfId="0" applyFont="1" applyFill="1" applyBorder="1" applyAlignment="1">
      <alignment horizontal="center" vertical="center"/>
    </xf>
    <xf numFmtId="0" fontId="22" fillId="40" borderId="132" xfId="0" applyFont="1" applyFill="1" applyBorder="1" applyAlignment="1">
      <alignment horizontal="center" vertical="center"/>
    </xf>
    <xf numFmtId="0" fontId="22" fillId="40" borderId="145" xfId="0" applyFont="1" applyFill="1" applyBorder="1" applyAlignment="1">
      <alignment horizontal="center" vertical="center"/>
    </xf>
    <xf numFmtId="0" fontId="22" fillId="40" borderId="130" xfId="0" applyFont="1" applyFill="1" applyBorder="1" applyAlignment="1">
      <alignment horizontal="center" vertical="center"/>
    </xf>
    <xf numFmtId="0" fontId="22" fillId="40" borderId="19" xfId="0" applyFont="1" applyFill="1" applyBorder="1" applyAlignment="1">
      <alignment horizontal="center" vertical="center"/>
    </xf>
    <xf numFmtId="0" fontId="22" fillId="40" borderId="36" xfId="0" applyFont="1" applyFill="1" applyBorder="1" applyAlignment="1">
      <alignment horizontal="center" vertical="center"/>
    </xf>
    <xf numFmtId="0" fontId="65" fillId="38" borderId="130" xfId="0" applyFont="1" applyFill="1" applyBorder="1" applyAlignment="1">
      <alignment horizontal="center" vertical="center"/>
    </xf>
    <xf numFmtId="0" fontId="65" fillId="38" borderId="19" xfId="0" applyFont="1" applyFill="1" applyBorder="1" applyAlignment="1">
      <alignment horizontal="center" vertical="center"/>
    </xf>
    <xf numFmtId="0" fontId="65" fillId="38" borderId="36" xfId="0" applyFont="1" applyFill="1" applyBorder="1" applyAlignment="1">
      <alignment horizontal="center" vertical="center"/>
    </xf>
    <xf numFmtId="0" fontId="65" fillId="34" borderId="129" xfId="0" applyFont="1" applyFill="1" applyBorder="1" applyAlignment="1">
      <alignment horizontal="center" vertical="center"/>
    </xf>
    <xf numFmtId="0" fontId="65" fillId="34" borderId="132" xfId="0" applyFont="1" applyFill="1" applyBorder="1" applyAlignment="1">
      <alignment horizontal="center" vertical="center"/>
    </xf>
    <xf numFmtId="0" fontId="65" fillId="34" borderId="145" xfId="0" applyFont="1" applyFill="1" applyBorder="1" applyAlignment="1">
      <alignment horizontal="center" vertical="center"/>
    </xf>
    <xf numFmtId="0" fontId="22" fillId="40" borderId="131" xfId="0" applyFont="1" applyFill="1" applyBorder="1" applyAlignment="1">
      <alignment horizontal="center" vertical="center"/>
    </xf>
    <xf numFmtId="0" fontId="22" fillId="40" borderId="41" xfId="0" applyFont="1" applyFill="1" applyBorder="1" applyAlignment="1">
      <alignment horizontal="center" vertical="center"/>
    </xf>
    <xf numFmtId="0" fontId="52" fillId="39" borderId="0" xfId="0" applyFont="1" applyFill="1" applyBorder="1"/>
    <xf numFmtId="0" fontId="22" fillId="25" borderId="0" xfId="0" applyFont="1" applyFill="1" applyAlignment="1">
      <alignment horizontal="center"/>
    </xf>
    <xf numFmtId="0" fontId="25" fillId="25" borderId="0" xfId="0" applyFont="1" applyFill="1" applyBorder="1" applyAlignment="1">
      <alignment horizontal="center"/>
    </xf>
    <xf numFmtId="0" fontId="22" fillId="30" borderId="48" xfId="0" applyFont="1" applyFill="1" applyBorder="1" applyAlignment="1">
      <alignment horizontal="left"/>
    </xf>
    <xf numFmtId="0" fontId="22" fillId="30" borderId="49" xfId="0" applyFont="1" applyFill="1" applyBorder="1" applyAlignment="1">
      <alignment horizontal="left"/>
    </xf>
    <xf numFmtId="0" fontId="22" fillId="30" borderId="50" xfId="0" applyFont="1" applyFill="1" applyBorder="1" applyAlignment="1">
      <alignment horizontal="left"/>
    </xf>
    <xf numFmtId="0" fontId="26" fillId="25" borderId="62" xfId="0" applyFont="1" applyFill="1" applyBorder="1" applyAlignment="1">
      <alignment horizontal="left" vertical="center" wrapText="1"/>
    </xf>
    <xf numFmtId="0" fontId="22" fillId="25" borderId="0" xfId="0" applyFont="1" applyFill="1" applyBorder="1" applyAlignment="1">
      <alignment horizontal="center"/>
    </xf>
    <xf numFmtId="0" fontId="44" fillId="28" borderId="59" xfId="0" applyFont="1" applyFill="1" applyBorder="1" applyAlignment="1">
      <alignment horizontal="right"/>
    </xf>
    <xf numFmtId="0" fontId="22" fillId="28" borderId="50" xfId="0" applyFont="1" applyFill="1" applyBorder="1" applyAlignment="1">
      <alignment horizontal="left" vertical="center" wrapText="1"/>
    </xf>
    <xf numFmtId="0" fontId="22" fillId="28" borderId="48" xfId="0" applyFont="1" applyFill="1" applyBorder="1" applyAlignment="1">
      <alignment horizontal="left" vertical="center" wrapText="1"/>
    </xf>
    <xf numFmtId="0" fontId="50" fillId="34" borderId="48" xfId="0" applyFont="1" applyFill="1" applyBorder="1" applyAlignment="1">
      <alignment horizontal="center" vertical="center"/>
    </xf>
    <xf numFmtId="0" fontId="50" fillId="34" borderId="49" xfId="0" applyFont="1" applyFill="1" applyBorder="1" applyAlignment="1">
      <alignment horizontal="center" vertical="center"/>
    </xf>
    <xf numFmtId="0" fontId="50" fillId="34" borderId="50" xfId="0" applyFont="1" applyFill="1" applyBorder="1" applyAlignment="1">
      <alignment horizontal="center" vertical="center"/>
    </xf>
    <xf numFmtId="0" fontId="50" fillId="34" borderId="60" xfId="0" applyFont="1" applyFill="1" applyBorder="1" applyAlignment="1">
      <alignment horizontal="center"/>
    </xf>
    <xf numFmtId="0" fontId="25" fillId="25" borderId="0" xfId="0" applyFont="1" applyFill="1" applyBorder="1" applyAlignment="1">
      <alignment horizontal="center" vertical="center" wrapText="1"/>
    </xf>
    <xf numFmtId="0" fontId="24" fillId="25" borderId="0" xfId="0" applyFont="1" applyFill="1" applyBorder="1" applyAlignment="1">
      <alignment horizontal="left" vertical="center" wrapText="1"/>
    </xf>
    <xf numFmtId="0" fontId="25" fillId="25" borderId="0" xfId="0" applyFont="1" applyFill="1" applyBorder="1" applyAlignment="1">
      <alignment horizontal="center" wrapText="1"/>
    </xf>
    <xf numFmtId="0" fontId="26" fillId="27" borderId="23" xfId="0" applyFont="1" applyFill="1" applyBorder="1" applyAlignment="1">
      <alignment wrapText="1"/>
    </xf>
    <xf numFmtId="0" fontId="26" fillId="27" borderId="62" xfId="0" applyFont="1" applyFill="1" applyBorder="1" applyAlignment="1">
      <alignment wrapText="1"/>
    </xf>
    <xf numFmtId="0" fontId="26" fillId="25" borderId="23" xfId="0" applyFont="1" applyFill="1" applyBorder="1" applyAlignment="1">
      <alignment wrapText="1"/>
    </xf>
    <xf numFmtId="0" fontId="26" fillId="25" borderId="73" xfId="0" applyFont="1" applyFill="1" applyBorder="1" applyAlignment="1">
      <alignment wrapText="1"/>
    </xf>
    <xf numFmtId="0" fontId="65" fillId="34" borderId="130" xfId="0" applyFont="1" applyFill="1" applyBorder="1" applyAlignment="1">
      <alignment horizontal="center" vertical="center"/>
    </xf>
    <xf numFmtId="0" fontId="65" fillId="34" borderId="19" xfId="0" applyFont="1" applyFill="1" applyBorder="1" applyAlignment="1">
      <alignment horizontal="center" vertical="center"/>
    </xf>
    <xf numFmtId="0" fontId="65" fillId="34" borderId="36" xfId="0" applyFont="1" applyFill="1" applyBorder="1" applyAlignment="1">
      <alignment horizontal="center" vertical="center"/>
    </xf>
    <xf numFmtId="0" fontId="65" fillId="34" borderId="131" xfId="0" applyFont="1" applyFill="1" applyBorder="1" applyAlignment="1">
      <alignment horizontal="center" vertical="center"/>
    </xf>
    <xf numFmtId="0" fontId="65" fillId="34" borderId="41" xfId="0" applyFont="1" applyFill="1" applyBorder="1" applyAlignment="1">
      <alignment horizontal="center" vertical="center"/>
    </xf>
    <xf numFmtId="0" fontId="65" fillId="34" borderId="148" xfId="0" applyFont="1" applyFill="1" applyBorder="1" applyAlignment="1">
      <alignment horizontal="center" vertical="center"/>
    </xf>
    <xf numFmtId="0" fontId="22" fillId="40" borderId="148" xfId="0" applyFont="1" applyFill="1" applyBorder="1" applyAlignment="1">
      <alignment horizontal="center" vertical="center"/>
    </xf>
    <xf numFmtId="0" fontId="52" fillId="39" borderId="50" xfId="0" applyFont="1" applyFill="1" applyBorder="1" applyAlignment="1">
      <alignment vertical="center"/>
    </xf>
    <xf numFmtId="0" fontId="52" fillId="39" borderId="32" xfId="0" applyFont="1" applyFill="1" applyBorder="1"/>
    <xf numFmtId="0" fontId="52" fillId="39" borderId="32" xfId="0" applyFont="1" applyFill="1" applyBorder="1" applyAlignment="1">
      <alignment vertical="center"/>
    </xf>
    <xf numFmtId="0" fontId="0" fillId="36" borderId="0" xfId="0" applyFill="1" applyAlignment="1"/>
    <xf numFmtId="0" fontId="66" fillId="25" borderId="0" xfId="0" applyFont="1" applyFill="1" applyAlignment="1">
      <alignment horizontal="center"/>
    </xf>
    <xf numFmtId="0" fontId="66" fillId="25" borderId="32" xfId="0" applyFont="1" applyFill="1" applyBorder="1" applyAlignment="1">
      <alignment horizontal="center"/>
    </xf>
    <xf numFmtId="0" fontId="24" fillId="31" borderId="0" xfId="0" applyFont="1" applyFill="1"/>
    <xf numFmtId="0" fontId="22" fillId="0" borderId="146" xfId="0" applyFont="1" applyBorder="1" applyAlignment="1">
      <alignment horizontal="center" vertical="center"/>
    </xf>
    <xf numFmtId="0" fontId="22" fillId="0" borderId="133" xfId="0" applyFont="1" applyBorder="1" applyAlignment="1">
      <alignment horizontal="center" vertical="center"/>
    </xf>
    <xf numFmtId="0" fontId="22" fillId="0" borderId="74" xfId="0" applyFont="1" applyBorder="1" applyAlignment="1">
      <alignment horizontal="center" vertical="center"/>
    </xf>
    <xf numFmtId="0" fontId="24" fillId="31" borderId="19" xfId="0" applyFont="1" applyFill="1" applyBorder="1"/>
    <xf numFmtId="0" fontId="24" fillId="39" borderId="0" xfId="0" applyFont="1" applyFill="1" applyBorder="1"/>
    <xf numFmtId="0" fontId="22" fillId="27" borderId="111" xfId="0" applyFont="1" applyFill="1" applyBorder="1" applyAlignment="1">
      <alignment horizontal="center"/>
    </xf>
    <xf numFmtId="0" fontId="22" fillId="28" borderId="60" xfId="0" applyFont="1" applyFill="1" applyBorder="1"/>
    <xf numFmtId="0" fontId="22" fillId="28" borderId="60" xfId="0" applyFont="1" applyFill="1" applyBorder="1" applyAlignment="1">
      <alignment horizontal="left"/>
    </xf>
    <xf numFmtId="0" fontId="26" fillId="31" borderId="0" xfId="0" applyFont="1" applyFill="1"/>
    <xf numFmtId="0" fontId="22" fillId="40" borderId="26" xfId="0" applyFont="1" applyFill="1" applyBorder="1" applyAlignment="1">
      <alignment horizontal="center" vertical="center"/>
    </xf>
    <xf numFmtId="0" fontId="22" fillId="40" borderId="21" xfId="0" applyFont="1" applyFill="1" applyBorder="1" applyAlignment="1">
      <alignment horizontal="center" vertical="center"/>
    </xf>
    <xf numFmtId="0" fontId="65" fillId="38" borderId="19" xfId="0" applyFont="1" applyFill="1" applyBorder="1" applyAlignment="1">
      <alignment horizontal="center"/>
    </xf>
    <xf numFmtId="0" fontId="22" fillId="40" borderId="69" xfId="0" applyFont="1" applyFill="1" applyBorder="1" applyAlignment="1">
      <alignment horizontal="center" vertical="center"/>
    </xf>
    <xf numFmtId="0" fontId="65" fillId="38" borderId="129" xfId="0" applyFont="1" applyFill="1" applyBorder="1" applyAlignment="1">
      <alignment horizontal="center" vertical="center"/>
    </xf>
    <xf numFmtId="0" fontId="65" fillId="38" borderId="132" xfId="0" applyFont="1" applyFill="1" applyBorder="1" applyAlignment="1">
      <alignment horizontal="center" vertical="center"/>
    </xf>
    <xf numFmtId="0" fontId="65" fillId="38" borderId="145" xfId="0" applyFont="1" applyFill="1" applyBorder="1" applyAlignment="1">
      <alignment horizontal="center" vertical="center"/>
    </xf>
    <xf numFmtId="0" fontId="65" fillId="38" borderId="131" xfId="0" applyFont="1" applyFill="1" applyBorder="1" applyAlignment="1">
      <alignment horizontal="center" vertical="center"/>
    </xf>
    <xf numFmtId="0" fontId="65" fillId="38" borderId="41" xfId="0" applyFont="1" applyFill="1" applyBorder="1" applyAlignment="1">
      <alignment horizontal="center" vertical="center"/>
    </xf>
    <xf numFmtId="0" fontId="65" fillId="38" borderId="148" xfId="0" applyFont="1" applyFill="1" applyBorder="1" applyAlignment="1">
      <alignment horizontal="center" vertical="center"/>
    </xf>
    <xf numFmtId="0" fontId="65" fillId="38" borderId="69" xfId="0" applyFont="1" applyFill="1" applyBorder="1" applyAlignment="1">
      <alignment horizontal="center" vertical="center"/>
    </xf>
    <xf numFmtId="0" fontId="65" fillId="34" borderId="93" xfId="0" applyFont="1" applyFill="1" applyBorder="1" applyAlignment="1">
      <alignment horizontal="center" vertical="center"/>
    </xf>
    <xf numFmtId="0" fontId="65" fillId="34" borderId="69" xfId="0" applyFont="1" applyFill="1" applyBorder="1" applyAlignment="1">
      <alignment horizontal="center" vertical="center"/>
    </xf>
    <xf numFmtId="0" fontId="65" fillId="34" borderId="21" xfId="0" applyFont="1" applyFill="1" applyBorder="1" applyAlignment="1">
      <alignment horizontal="center" vertical="center"/>
    </xf>
    <xf numFmtId="0" fontId="52" fillId="39" borderId="31" xfId="0" applyFont="1" applyFill="1" applyBorder="1"/>
    <xf numFmtId="0" fontId="65" fillId="31" borderId="60" xfId="0" applyFont="1" applyFill="1" applyBorder="1" applyAlignment="1">
      <alignment horizontal="left"/>
    </xf>
    <xf numFmtId="0" fontId="65" fillId="34" borderId="60" xfId="0" applyFont="1" applyFill="1" applyBorder="1" applyAlignment="1">
      <alignment horizontal="left"/>
    </xf>
    <xf numFmtId="0" fontId="22" fillId="34" borderId="60" xfId="0" applyFont="1" applyFill="1" applyBorder="1"/>
    <xf numFmtId="0" fontId="52" fillId="39" borderId="77" xfId="0" applyFont="1" applyFill="1" applyBorder="1"/>
    <xf numFmtId="0" fontId="52" fillId="39" borderId="154" xfId="0" applyFont="1" applyFill="1" applyBorder="1" applyAlignment="1">
      <alignment vertical="center"/>
    </xf>
    <xf numFmtId="0" fontId="52" fillId="39" borderId="31" xfId="0" applyFont="1" applyFill="1" applyBorder="1" applyAlignment="1">
      <alignment vertical="center"/>
    </xf>
    <xf numFmtId="0" fontId="52" fillId="39" borderId="92" xfId="0" applyFont="1" applyFill="1" applyBorder="1" applyAlignment="1">
      <alignment vertical="center"/>
    </xf>
    <xf numFmtId="0" fontId="52" fillId="39" borderId="57" xfId="0" applyFont="1" applyFill="1" applyBorder="1"/>
    <xf numFmtId="0" fontId="52" fillId="39" borderId="57" xfId="0" applyFont="1" applyFill="1" applyBorder="1" applyAlignment="1">
      <alignment vertical="center"/>
    </xf>
    <xf numFmtId="0" fontId="22" fillId="39" borderId="65" xfId="0" applyFont="1" applyFill="1" applyBorder="1" applyAlignment="1">
      <alignment horizontal="center" vertical="center"/>
    </xf>
    <xf numFmtId="0" fontId="42" fillId="25" borderId="0" xfId="0" applyFont="1" applyFill="1"/>
    <xf numFmtId="0" fontId="22" fillId="40" borderId="61" xfId="0" applyFont="1" applyFill="1" applyBorder="1" applyAlignment="1">
      <alignment horizontal="center" vertical="center"/>
    </xf>
    <xf numFmtId="0" fontId="65" fillId="38" borderId="129" xfId="0" applyFont="1" applyFill="1" applyBorder="1" applyAlignment="1">
      <alignment horizontal="center"/>
    </xf>
    <xf numFmtId="0" fontId="65" fillId="38" borderId="132" xfId="0" applyFont="1" applyFill="1" applyBorder="1" applyAlignment="1">
      <alignment horizontal="center"/>
    </xf>
    <xf numFmtId="0" fontId="65" fillId="38" borderId="133" xfId="0" applyFont="1" applyFill="1" applyBorder="1" applyAlignment="1">
      <alignment horizontal="center"/>
    </xf>
    <xf numFmtId="0" fontId="65" fillId="38" borderId="130" xfId="0" applyFont="1" applyFill="1" applyBorder="1" applyAlignment="1">
      <alignment horizontal="center"/>
    </xf>
    <xf numFmtId="0" fontId="65" fillId="38" borderId="134" xfId="0" applyFont="1" applyFill="1" applyBorder="1" applyAlignment="1">
      <alignment horizontal="center"/>
    </xf>
    <xf numFmtId="0" fontId="56" fillId="25" borderId="0" xfId="0" applyFont="1" applyFill="1"/>
    <xf numFmtId="0" fontId="65" fillId="38" borderId="131" xfId="0" applyFont="1" applyFill="1" applyBorder="1" applyAlignment="1">
      <alignment horizontal="center"/>
    </xf>
    <xf numFmtId="0" fontId="65" fillId="38" borderId="41" xfId="0" applyFont="1" applyFill="1" applyBorder="1" applyAlignment="1">
      <alignment horizontal="center"/>
    </xf>
    <xf numFmtId="0" fontId="65" fillId="38" borderId="93" xfId="0" applyFont="1" applyFill="1" applyBorder="1" applyAlignment="1">
      <alignment horizontal="center"/>
    </xf>
    <xf numFmtId="0" fontId="65" fillId="38" borderId="21" xfId="0" applyFont="1" applyFill="1" applyBorder="1" applyAlignment="1">
      <alignment horizontal="center"/>
    </xf>
    <xf numFmtId="0" fontId="65" fillId="38" borderId="36" xfId="0" applyFont="1" applyFill="1" applyBorder="1" applyAlignment="1">
      <alignment horizontal="center"/>
    </xf>
    <xf numFmtId="0" fontId="65" fillId="34" borderId="134" xfId="0" applyFont="1" applyFill="1" applyBorder="1" applyAlignment="1">
      <alignment horizontal="center"/>
    </xf>
    <xf numFmtId="0" fontId="65" fillId="34" borderId="130" xfId="0" applyFont="1" applyFill="1" applyBorder="1" applyAlignment="1">
      <alignment horizontal="center"/>
    </xf>
    <xf numFmtId="0" fontId="65" fillId="34" borderId="19" xfId="0" applyFont="1" applyFill="1" applyBorder="1" applyAlignment="1">
      <alignment horizontal="center"/>
    </xf>
    <xf numFmtId="0" fontId="65" fillId="34" borderId="131" xfId="0" applyFont="1" applyFill="1" applyBorder="1" applyAlignment="1">
      <alignment horizontal="center"/>
    </xf>
    <xf numFmtId="0" fontId="65" fillId="34" borderId="41" xfId="0" applyFont="1" applyFill="1" applyBorder="1" applyAlignment="1">
      <alignment horizontal="center"/>
    </xf>
    <xf numFmtId="0" fontId="65" fillId="34" borderId="93" xfId="0" applyFont="1" applyFill="1" applyBorder="1" applyAlignment="1">
      <alignment horizontal="center"/>
    </xf>
    <xf numFmtId="0" fontId="65" fillId="34" borderId="21" xfId="0" applyFont="1" applyFill="1" applyBorder="1" applyAlignment="1">
      <alignment horizontal="center"/>
    </xf>
    <xf numFmtId="0" fontId="65" fillId="34" borderId="61" xfId="0" applyFont="1" applyFill="1" applyBorder="1" applyAlignment="1">
      <alignment horizontal="center"/>
    </xf>
    <xf numFmtId="0" fontId="65" fillId="34" borderId="36" xfId="0" applyFont="1" applyFill="1" applyBorder="1" applyAlignment="1">
      <alignment horizontal="center"/>
    </xf>
    <xf numFmtId="0" fontId="65" fillId="34" borderId="129" xfId="0" applyFont="1" applyFill="1" applyBorder="1" applyAlignment="1">
      <alignment horizontal="center"/>
    </xf>
    <xf numFmtId="0" fontId="65" fillId="34" borderId="132" xfId="0" applyFont="1" applyFill="1" applyBorder="1" applyAlignment="1">
      <alignment horizontal="center"/>
    </xf>
    <xf numFmtId="0" fontId="65" fillId="34" borderId="133" xfId="0" applyFont="1" applyFill="1" applyBorder="1" applyAlignment="1">
      <alignment horizontal="center"/>
    </xf>
    <xf numFmtId="0" fontId="22" fillId="40" borderId="130" xfId="0" applyFont="1" applyFill="1" applyBorder="1" applyAlignment="1">
      <alignment horizontal="center"/>
    </xf>
    <xf numFmtId="0" fontId="22" fillId="40" borderId="19" xfId="0" applyFont="1" applyFill="1" applyBorder="1" applyAlignment="1">
      <alignment horizontal="center"/>
    </xf>
    <xf numFmtId="0" fontId="22" fillId="40" borderId="134" xfId="0" applyFont="1" applyFill="1" applyBorder="1" applyAlignment="1">
      <alignment horizontal="center"/>
    </xf>
    <xf numFmtId="0" fontId="22" fillId="40" borderId="131" xfId="0" applyFont="1" applyFill="1" applyBorder="1" applyAlignment="1">
      <alignment horizontal="center"/>
    </xf>
    <xf numFmtId="0" fontId="22" fillId="40" borderId="129" xfId="0" applyFont="1" applyFill="1" applyBorder="1" applyAlignment="1">
      <alignment horizontal="center"/>
    </xf>
    <xf numFmtId="0" fontId="22" fillId="40" borderId="41" xfId="0" applyFont="1" applyFill="1" applyBorder="1" applyAlignment="1">
      <alignment horizontal="center"/>
    </xf>
    <xf numFmtId="0" fontId="22" fillId="40" borderId="132" xfId="0" applyFont="1" applyFill="1" applyBorder="1" applyAlignment="1">
      <alignment horizontal="center"/>
    </xf>
    <xf numFmtId="0" fontId="22" fillId="40" borderId="93" xfId="0" applyFont="1" applyFill="1" applyBorder="1" applyAlignment="1">
      <alignment horizontal="center"/>
    </xf>
    <xf numFmtId="0" fontId="22" fillId="40" borderId="133" xfId="0" applyFont="1" applyFill="1" applyBorder="1" applyAlignment="1">
      <alignment horizontal="center"/>
    </xf>
    <xf numFmtId="0" fontId="22" fillId="40" borderId="146" xfId="0" applyFont="1" applyFill="1" applyBorder="1" applyAlignment="1">
      <alignment horizontal="center"/>
    </xf>
    <xf numFmtId="0" fontId="22" fillId="40" borderId="21" xfId="0" applyFont="1" applyFill="1" applyBorder="1" applyAlignment="1">
      <alignment horizontal="center"/>
    </xf>
    <xf numFmtId="0" fontId="25" fillId="40" borderId="60" xfId="0" applyFont="1" applyFill="1" applyBorder="1" applyAlignment="1">
      <alignment horizontal="left"/>
    </xf>
    <xf numFmtId="0" fontId="57" fillId="34" borderId="60" xfId="0" applyFont="1" applyFill="1" applyBorder="1" applyAlignment="1">
      <alignment horizontal="left"/>
    </xf>
    <xf numFmtId="0" fontId="57" fillId="38" borderId="60" xfId="0" applyFont="1" applyFill="1" applyBorder="1" applyAlignment="1">
      <alignment horizontal="left"/>
    </xf>
    <xf numFmtId="0" fontId="22" fillId="40" borderId="36" xfId="0" applyFont="1" applyFill="1" applyBorder="1" applyAlignment="1">
      <alignment horizontal="center"/>
    </xf>
    <xf numFmtId="0" fontId="22" fillId="40" borderId="148" xfId="0" applyFont="1" applyFill="1" applyBorder="1" applyAlignment="1">
      <alignment horizontal="center"/>
    </xf>
    <xf numFmtId="0" fontId="28" fillId="40" borderId="60" xfId="0" applyFont="1" applyFill="1" applyBorder="1" applyAlignment="1">
      <alignment horizontal="center"/>
    </xf>
    <xf numFmtId="0" fontId="57" fillId="38" borderId="60" xfId="0" applyFont="1" applyFill="1" applyBorder="1"/>
    <xf numFmtId="0" fontId="28" fillId="41" borderId="50" xfId="0" applyFont="1" applyFill="1" applyBorder="1" applyAlignment="1">
      <alignment horizontal="center"/>
    </xf>
    <xf numFmtId="0" fontId="28" fillId="41" borderId="60" xfId="0" applyFont="1" applyFill="1" applyBorder="1" applyAlignment="1">
      <alignment horizontal="center"/>
    </xf>
    <xf numFmtId="0" fontId="52" fillId="39" borderId="83" xfId="0" applyFont="1" applyFill="1" applyBorder="1" applyAlignment="1"/>
    <xf numFmtId="0" fontId="52" fillId="39" borderId="58" xfId="0" applyFont="1" applyFill="1" applyBorder="1" applyAlignment="1"/>
    <xf numFmtId="0" fontId="52" fillId="39" borderId="0" xfId="0" applyFont="1" applyFill="1" applyBorder="1" applyAlignment="1"/>
    <xf numFmtId="0" fontId="52" fillId="39" borderId="32" xfId="0" applyFont="1" applyFill="1" applyBorder="1" applyAlignment="1"/>
    <xf numFmtId="0" fontId="52" fillId="39" borderId="57" xfId="0" applyFont="1" applyFill="1" applyBorder="1" applyAlignment="1"/>
    <xf numFmtId="0" fontId="52" fillId="39" borderId="59" xfId="0" applyFont="1" applyFill="1" applyBorder="1" applyAlignment="1"/>
    <xf numFmtId="0" fontId="25" fillId="42" borderId="0" xfId="0" applyFont="1" applyFill="1" applyBorder="1" applyAlignment="1">
      <alignment horizontal="left"/>
    </xf>
    <xf numFmtId="0" fontId="25" fillId="42" borderId="0" xfId="0" applyFont="1" applyFill="1" applyBorder="1" applyAlignment="1"/>
    <xf numFmtId="0" fontId="53" fillId="39" borderId="0" xfId="0" applyFont="1" applyFill="1" applyBorder="1" applyAlignment="1">
      <alignment horizontal="center"/>
    </xf>
    <xf numFmtId="0" fontId="53" fillId="39" borderId="58" xfId="0" applyFont="1" applyFill="1" applyBorder="1" applyAlignment="1">
      <alignment horizontal="center"/>
    </xf>
    <xf numFmtId="0" fontId="25" fillId="43" borderId="0" xfId="0" applyFont="1" applyFill="1" applyBorder="1" applyAlignment="1" applyProtection="1">
      <alignment horizontal="center"/>
      <protection locked="0"/>
    </xf>
    <xf numFmtId="0" fontId="53" fillId="39" borderId="32" xfId="0" applyFont="1" applyFill="1" applyBorder="1" applyAlignment="1">
      <alignment horizontal="center"/>
    </xf>
    <xf numFmtId="0" fontId="53" fillId="39" borderId="59" xfId="0" applyFont="1" applyFill="1" applyBorder="1" applyAlignment="1">
      <alignment horizontal="center"/>
    </xf>
    <xf numFmtId="0" fontId="52" fillId="39" borderId="154" xfId="0" applyFont="1" applyFill="1" applyBorder="1" applyAlignment="1"/>
    <xf numFmtId="0" fontId="52" fillId="39" borderId="31" xfId="0" applyFont="1" applyFill="1" applyBorder="1" applyAlignment="1"/>
    <xf numFmtId="0" fontId="52" fillId="39" borderId="92" xfId="0" applyFont="1" applyFill="1" applyBorder="1" applyAlignment="1"/>
    <xf numFmtId="0" fontId="50" fillId="39" borderId="0" xfId="0" applyFont="1" applyFill="1" applyBorder="1" applyAlignment="1"/>
    <xf numFmtId="0" fontId="65" fillId="39" borderId="0" xfId="0" applyFont="1" applyFill="1" applyBorder="1" applyAlignment="1"/>
    <xf numFmtId="0" fontId="20" fillId="43" borderId="0" xfId="0" applyFont="1" applyFill="1" applyBorder="1" applyAlignment="1" applyProtection="1">
      <alignment horizontal="center"/>
      <protection locked="0"/>
    </xf>
    <xf numFmtId="0" fontId="26" fillId="29" borderId="18" xfId="0" applyFont="1" applyFill="1" applyBorder="1" applyAlignment="1" applyProtection="1">
      <alignment horizontal="center" vertical="center"/>
    </xf>
    <xf numFmtId="0" fontId="26" fillId="29" borderId="10" xfId="0" applyFont="1" applyFill="1" applyBorder="1" applyAlignment="1" applyProtection="1">
      <alignment horizontal="center" vertical="center"/>
    </xf>
    <xf numFmtId="0" fontId="26" fillId="29" borderId="11" xfId="0" applyFont="1" applyFill="1" applyBorder="1" applyAlignment="1" applyProtection="1">
      <alignment horizontal="center" vertical="center"/>
    </xf>
    <xf numFmtId="0" fontId="25" fillId="25" borderId="0" xfId="0" applyFont="1" applyFill="1" applyBorder="1" applyAlignment="1">
      <alignment horizontal="center"/>
    </xf>
    <xf numFmtId="0" fontId="22" fillId="30" borderId="48" xfId="0" applyFont="1" applyFill="1" applyBorder="1" applyAlignment="1">
      <alignment horizontal="left"/>
    </xf>
    <xf numFmtId="0" fontId="22" fillId="30" borderId="49" xfId="0" applyFont="1" applyFill="1" applyBorder="1" applyAlignment="1">
      <alignment horizontal="left"/>
    </xf>
    <xf numFmtId="0" fontId="33" fillId="25" borderId="13" xfId="0" applyFont="1" applyFill="1" applyBorder="1" applyAlignment="1">
      <alignment horizontal="left" vertical="center"/>
    </xf>
    <xf numFmtId="0" fontId="33" fillId="27" borderId="9" xfId="0" applyFont="1" applyFill="1" applyBorder="1" applyAlignment="1">
      <alignment horizontal="left" vertical="center"/>
    </xf>
    <xf numFmtId="0" fontId="22" fillId="25" borderId="0" xfId="0" applyFont="1" applyFill="1" applyBorder="1" applyAlignment="1">
      <alignment horizontal="center"/>
    </xf>
    <xf numFmtId="0" fontId="33" fillId="25" borderId="9" xfId="0" applyFont="1" applyFill="1" applyBorder="1" applyAlignment="1">
      <alignment horizontal="left" vertical="center"/>
    </xf>
    <xf numFmtId="0" fontId="33" fillId="25" borderId="63" xfId="0" applyFont="1" applyFill="1" applyBorder="1" applyAlignment="1">
      <alignment horizontal="left" vertical="center"/>
    </xf>
    <xf numFmtId="0" fontId="33" fillId="27" borderId="96" xfId="0" applyFont="1" applyFill="1" applyBorder="1" applyAlignment="1">
      <alignment horizontal="left" vertical="center"/>
    </xf>
    <xf numFmtId="0" fontId="33" fillId="27" borderId="23" xfId="0" applyFont="1" applyFill="1" applyBorder="1" applyAlignment="1">
      <alignment horizontal="left" vertical="center"/>
    </xf>
    <xf numFmtId="0" fontId="22" fillId="25" borderId="0" xfId="0" applyFont="1" applyFill="1" applyBorder="1" applyAlignment="1">
      <alignment horizontal="center" vertical="center"/>
    </xf>
    <xf numFmtId="0" fontId="50" fillId="34" borderId="60" xfId="0" applyFont="1" applyFill="1" applyBorder="1" applyAlignment="1">
      <alignment horizontal="center"/>
    </xf>
    <xf numFmtId="0" fontId="19" fillId="0" borderId="0" xfId="0" applyFont="1" applyFill="1" applyBorder="1"/>
    <xf numFmtId="0" fontId="19" fillId="0" borderId="0" xfId="0" applyFont="1" applyFill="1" applyBorder="1" applyAlignment="1">
      <alignment horizontal="left"/>
    </xf>
    <xf numFmtId="0" fontId="19" fillId="25" borderId="87" xfId="0" applyFont="1" applyFill="1" applyBorder="1"/>
    <xf numFmtId="0" fontId="19" fillId="25" borderId="83" xfId="0" applyFont="1" applyFill="1" applyBorder="1"/>
    <xf numFmtId="0" fontId="19" fillId="25" borderId="58" xfId="0" applyFont="1" applyFill="1" applyBorder="1"/>
    <xf numFmtId="0" fontId="19" fillId="25" borderId="77" xfId="0" applyFont="1" applyFill="1" applyBorder="1"/>
    <xf numFmtId="0" fontId="19" fillId="25" borderId="32" xfId="0" applyFont="1" applyFill="1" applyBorder="1"/>
    <xf numFmtId="0" fontId="26" fillId="25" borderId="0" xfId="0" applyFont="1" applyFill="1" applyBorder="1" applyAlignment="1">
      <alignment horizontal="left"/>
    </xf>
    <xf numFmtId="0" fontId="26" fillId="25" borderId="0" xfId="0" applyFont="1" applyFill="1" applyBorder="1" applyAlignment="1">
      <alignment horizontal="left" vertical="center"/>
    </xf>
    <xf numFmtId="0" fontId="17" fillId="25" borderId="0" xfId="0" applyFont="1" applyFill="1"/>
    <xf numFmtId="0" fontId="31" fillId="25" borderId="0" xfId="0" applyFont="1" applyFill="1" applyAlignment="1">
      <alignment horizontal="center" vertical="center" readingOrder="1"/>
    </xf>
    <xf numFmtId="0" fontId="21" fillId="25" borderId="0" xfId="0" applyFont="1" applyFill="1"/>
    <xf numFmtId="0" fontId="19" fillId="25" borderId="0" xfId="0" applyFont="1" applyFill="1" applyBorder="1" applyAlignment="1">
      <alignment horizontal="left"/>
    </xf>
    <xf numFmtId="0" fontId="55" fillId="25" borderId="0" xfId="0" applyFont="1" applyFill="1"/>
    <xf numFmtId="0" fontId="19" fillId="25" borderId="156" xfId="0" applyFont="1" applyFill="1" applyBorder="1"/>
    <xf numFmtId="0" fontId="42" fillId="25" borderId="0" xfId="0" applyFont="1" applyFill="1" applyBorder="1"/>
    <xf numFmtId="0" fontId="55" fillId="25" borderId="0" xfId="0" applyFont="1" applyFill="1" applyBorder="1"/>
    <xf numFmtId="0" fontId="50" fillId="34" borderId="132" xfId="0" applyFont="1" applyFill="1" applyBorder="1" applyAlignment="1">
      <alignment horizontal="center"/>
    </xf>
    <xf numFmtId="0" fontId="26" fillId="27" borderId="41" xfId="0" applyFont="1" applyFill="1" applyBorder="1"/>
    <xf numFmtId="0" fontId="26" fillId="0" borderId="41" xfId="0" applyFont="1" applyBorder="1"/>
    <xf numFmtId="0" fontId="26" fillId="25" borderId="41" xfId="0" applyFont="1" applyFill="1" applyBorder="1"/>
    <xf numFmtId="0" fontId="50" fillId="34" borderId="133" xfId="0" applyFont="1" applyFill="1" applyBorder="1" applyAlignment="1">
      <alignment horizontal="center"/>
    </xf>
    <xf numFmtId="0" fontId="26" fillId="25" borderId="93" xfId="0" applyFont="1" applyFill="1" applyBorder="1"/>
    <xf numFmtId="0" fontId="50" fillId="34" borderId="146" xfId="0" applyFont="1" applyFill="1" applyBorder="1" applyAlignment="1">
      <alignment horizontal="center"/>
    </xf>
    <xf numFmtId="0" fontId="26" fillId="27" borderId="61" xfId="0" applyFont="1" applyFill="1" applyBorder="1"/>
    <xf numFmtId="0" fontId="26" fillId="25" borderId="69" xfId="0" applyFont="1" applyFill="1" applyBorder="1"/>
    <xf numFmtId="0" fontId="50" fillId="31" borderId="71" xfId="0" applyFont="1" applyFill="1" applyBorder="1" applyAlignment="1">
      <alignment horizontal="center"/>
    </xf>
    <xf numFmtId="0" fontId="19" fillId="29" borderId="0" xfId="0" applyFont="1" applyFill="1" applyBorder="1"/>
    <xf numFmtId="0" fontId="23" fillId="29" borderId="0" xfId="0" applyFont="1" applyFill="1" applyBorder="1"/>
    <xf numFmtId="0" fontId="24" fillId="29" borderId="0" xfId="0" applyFont="1" applyFill="1" applyBorder="1"/>
    <xf numFmtId="0" fontId="19" fillId="29" borderId="0" xfId="0" applyFont="1" applyFill="1" applyBorder="1" applyAlignment="1">
      <alignment horizontal="left"/>
    </xf>
    <xf numFmtId="0" fontId="26" fillId="29" borderId="19" xfId="0" applyFont="1" applyFill="1" applyBorder="1" applyAlignment="1">
      <alignment horizontal="center" vertical="center"/>
    </xf>
    <xf numFmtId="0" fontId="22" fillId="0" borderId="132" xfId="0" applyFont="1" applyBorder="1" applyAlignment="1">
      <alignment horizontal="center"/>
    </xf>
    <xf numFmtId="0" fontId="26" fillId="29" borderId="41" xfId="0" applyFont="1" applyFill="1" applyBorder="1" applyAlignment="1">
      <alignment horizontal="center" vertical="center"/>
    </xf>
    <xf numFmtId="0" fontId="22" fillId="27" borderId="132" xfId="0" applyFont="1" applyFill="1" applyBorder="1" applyAlignment="1">
      <alignment horizontal="center"/>
    </xf>
    <xf numFmtId="0" fontId="22" fillId="0" borderId="146" xfId="0" applyFont="1" applyBorder="1" applyAlignment="1">
      <alignment horizontal="center"/>
    </xf>
    <xf numFmtId="0" fontId="26" fillId="29" borderId="61" xfId="0" applyFont="1" applyFill="1" applyBorder="1" applyAlignment="1">
      <alignment horizontal="center" vertical="center"/>
    </xf>
    <xf numFmtId="0" fontId="22" fillId="32" borderId="69" xfId="0" applyFont="1" applyFill="1" applyBorder="1" applyAlignment="1">
      <alignment horizontal="center"/>
    </xf>
    <xf numFmtId="164" fontId="19" fillId="25" borderId="0" xfId="0" applyNumberFormat="1" applyFont="1" applyFill="1" applyBorder="1"/>
    <xf numFmtId="0" fontId="26" fillId="28" borderId="19" xfId="0" applyFont="1" applyFill="1" applyBorder="1" applyAlignment="1">
      <alignment horizontal="center" vertical="center"/>
    </xf>
    <xf numFmtId="0" fontId="26" fillId="28" borderId="41" xfId="0" applyFont="1" applyFill="1" applyBorder="1" applyAlignment="1">
      <alignment horizontal="center" vertical="center"/>
    </xf>
    <xf numFmtId="0" fontId="27" fillId="28" borderId="133" xfId="0" applyFont="1" applyFill="1" applyBorder="1" applyAlignment="1">
      <alignment horizontal="center"/>
    </xf>
    <xf numFmtId="0" fontId="30" fillId="29" borderId="134" xfId="0" applyFont="1" applyFill="1" applyBorder="1" applyAlignment="1">
      <alignment horizontal="center" vertical="center"/>
    </xf>
    <xf numFmtId="0" fontId="30" fillId="29" borderId="93" xfId="0" applyFont="1" applyFill="1" applyBorder="1" applyAlignment="1">
      <alignment horizontal="center" vertical="center"/>
    </xf>
    <xf numFmtId="0" fontId="26" fillId="29" borderId="21" xfId="0" applyFont="1" applyFill="1" applyBorder="1" applyAlignment="1">
      <alignment horizontal="center" vertical="center"/>
    </xf>
    <xf numFmtId="0" fontId="26" fillId="28" borderId="21" xfId="0" applyFont="1" applyFill="1" applyBorder="1" applyAlignment="1">
      <alignment horizontal="center" vertical="center"/>
    </xf>
    <xf numFmtId="0" fontId="26" fillId="28" borderId="61" xfId="0" applyFont="1" applyFill="1" applyBorder="1" applyAlignment="1">
      <alignment horizontal="center" vertical="center"/>
    </xf>
    <xf numFmtId="0" fontId="22" fillId="30" borderId="69" xfId="0" applyFont="1" applyFill="1" applyBorder="1" applyAlignment="1">
      <alignment horizontal="center"/>
    </xf>
    <xf numFmtId="0" fontId="50" fillId="35" borderId="70" xfId="0" applyFont="1" applyFill="1" applyBorder="1" applyAlignment="1">
      <alignment horizontal="center"/>
    </xf>
    <xf numFmtId="0" fontId="50" fillId="34" borderId="70" xfId="0" applyFont="1" applyFill="1" applyBorder="1" applyAlignment="1">
      <alignment horizontal="center"/>
    </xf>
    <xf numFmtId="0" fontId="50" fillId="35" borderId="71" xfId="0" applyFont="1" applyFill="1" applyBorder="1" applyAlignment="1">
      <alignment horizontal="center"/>
    </xf>
    <xf numFmtId="0" fontId="26" fillId="25" borderId="0" xfId="0" applyFont="1" applyFill="1"/>
    <xf numFmtId="0" fontId="24" fillId="26" borderId="0" xfId="0" applyFont="1" applyFill="1" applyBorder="1" applyAlignment="1">
      <alignment horizontal="center"/>
    </xf>
    <xf numFmtId="0" fontId="19" fillId="25" borderId="0" xfId="0" applyFont="1" applyFill="1" applyBorder="1" applyAlignment="1" applyProtection="1">
      <alignment horizontal="center"/>
      <protection locked="0"/>
    </xf>
    <xf numFmtId="0" fontId="36" fillId="25" borderId="0" xfId="0" applyFont="1" applyFill="1" applyBorder="1" applyAlignment="1">
      <alignment vertical="center"/>
    </xf>
    <xf numFmtId="0" fontId="0" fillId="25" borderId="0" xfId="0" applyFill="1"/>
    <xf numFmtId="0" fontId="41" fillId="25" borderId="0" xfId="0" applyFont="1" applyFill="1" applyBorder="1" applyAlignment="1">
      <alignment horizontal="center"/>
    </xf>
    <xf numFmtId="0" fontId="24" fillId="34" borderId="0" xfId="0" applyFont="1" applyFill="1" applyBorder="1"/>
    <xf numFmtId="0" fontId="56" fillId="25" borderId="0" xfId="0" applyFont="1" applyFill="1" applyBorder="1"/>
    <xf numFmtId="0" fontId="57" fillId="25" borderId="0" xfId="0" applyFont="1" applyFill="1" applyBorder="1" applyAlignment="1">
      <alignment horizontal="center" vertical="center" wrapText="1"/>
    </xf>
    <xf numFmtId="0" fontId="24" fillId="34" borderId="0" xfId="0" applyFont="1" applyFill="1" applyBorder="1" applyAlignment="1">
      <alignment vertical="center"/>
    </xf>
    <xf numFmtId="0" fontId="24" fillId="34" borderId="0" xfId="0" applyFont="1" applyFill="1" applyBorder="1" applyAlignment="1">
      <alignment horizontal="center"/>
    </xf>
    <xf numFmtId="0" fontId="26" fillId="25" borderId="9" xfId="0" applyFont="1" applyFill="1" applyBorder="1" applyAlignment="1">
      <alignment horizontal="left" vertical="center"/>
    </xf>
    <xf numFmtId="0" fontId="26" fillId="25" borderId="13" xfId="0" applyFont="1" applyFill="1" applyBorder="1" applyAlignment="1">
      <alignment horizontal="left" vertical="center"/>
    </xf>
    <xf numFmtId="0" fontId="26" fillId="25" borderId="9" xfId="0" applyFont="1" applyFill="1" applyBorder="1" applyAlignment="1">
      <alignment horizontal="left" vertical="center" wrapText="1"/>
    </xf>
    <xf numFmtId="0" fontId="26" fillId="27" borderId="9" xfId="0" applyFont="1" applyFill="1" applyBorder="1" applyAlignment="1">
      <alignment horizontal="left" vertical="center"/>
    </xf>
    <xf numFmtId="0" fontId="26" fillId="25" borderId="96" xfId="0" applyFont="1" applyFill="1" applyBorder="1" applyAlignment="1">
      <alignment horizontal="left" vertical="center"/>
    </xf>
    <xf numFmtId="0" fontId="19" fillId="25" borderId="88" xfId="0" applyFont="1" applyFill="1" applyBorder="1"/>
    <xf numFmtId="0" fontId="19" fillId="25" borderId="59" xfId="0" applyFont="1" applyFill="1" applyBorder="1"/>
    <xf numFmtId="0" fontId="19" fillId="25" borderId="49" xfId="0" applyFont="1" applyFill="1" applyBorder="1"/>
    <xf numFmtId="0" fontId="19" fillId="25" borderId="57" xfId="0" applyFont="1" applyFill="1" applyBorder="1" applyAlignment="1">
      <alignment horizontal="left"/>
    </xf>
    <xf numFmtId="0" fontId="22" fillId="25" borderId="0" xfId="0" applyFont="1" applyFill="1" applyBorder="1" applyAlignment="1"/>
    <xf numFmtId="0" fontId="59" fillId="25" borderId="0" xfId="0" applyFont="1" applyFill="1" applyBorder="1" applyAlignment="1">
      <alignment horizontal="left" vertical="center" wrapText="1"/>
    </xf>
    <xf numFmtId="2" fontId="68" fillId="25" borderId="0" xfId="0" applyNumberFormat="1" applyFont="1" applyFill="1" applyBorder="1" applyAlignment="1">
      <alignment horizontal="left" vertical="center" wrapText="1"/>
    </xf>
    <xf numFmtId="2" fontId="42" fillId="25" borderId="0" xfId="0" applyNumberFormat="1" applyFont="1" applyFill="1" applyBorder="1"/>
    <xf numFmtId="0" fontId="68" fillId="25" borderId="0" xfId="0" applyFont="1" applyFill="1" applyBorder="1" applyAlignment="1">
      <alignment horizontal="left" vertical="center" wrapText="1"/>
    </xf>
    <xf numFmtId="0" fontId="65" fillId="25" borderId="0" xfId="0" applyFont="1" applyFill="1" applyBorder="1" applyAlignment="1">
      <alignment horizontal="right"/>
    </xf>
    <xf numFmtId="0" fontId="69" fillId="25" borderId="0" xfId="0" applyFont="1" applyFill="1" applyBorder="1" applyAlignment="1">
      <alignment vertical="center"/>
    </xf>
    <xf numFmtId="0" fontId="69" fillId="25" borderId="0" xfId="0" applyFont="1" applyFill="1" applyBorder="1"/>
    <xf numFmtId="0" fontId="69" fillId="25" borderId="83" xfId="0" applyFont="1" applyFill="1" applyBorder="1" applyAlignment="1">
      <alignment vertical="center"/>
    </xf>
    <xf numFmtId="0" fontId="22" fillId="25" borderId="0" xfId="0" applyFont="1" applyFill="1"/>
    <xf numFmtId="9" fontId="22" fillId="29" borderId="35" xfId="40" applyFont="1" applyFill="1" applyBorder="1" applyAlignment="1">
      <alignment horizontal="center"/>
    </xf>
    <xf numFmtId="9" fontId="22" fillId="29" borderId="35" xfId="0" applyNumberFormat="1" applyFont="1" applyFill="1" applyBorder="1" applyAlignment="1">
      <alignment horizontal="center"/>
    </xf>
    <xf numFmtId="9" fontId="22" fillId="28" borderId="63" xfId="40" applyFont="1" applyFill="1" applyBorder="1" applyAlignment="1">
      <alignment horizontal="center"/>
    </xf>
    <xf numFmtId="9" fontId="22" fillId="29" borderId="60" xfId="40" applyFont="1" applyFill="1" applyBorder="1"/>
    <xf numFmtId="9" fontId="22" fillId="29" borderId="63" xfId="40" applyFont="1" applyFill="1" applyBorder="1" applyAlignment="1">
      <alignment horizontal="center"/>
    </xf>
    <xf numFmtId="9" fontId="22" fillId="28" borderId="68" xfId="40" applyFont="1" applyFill="1" applyBorder="1" applyAlignment="1">
      <alignment horizontal="center"/>
    </xf>
    <xf numFmtId="9" fontId="22" fillId="29" borderId="68" xfId="40" applyFont="1" applyFill="1" applyBorder="1" applyAlignment="1">
      <alignment horizontal="center"/>
    </xf>
    <xf numFmtId="9" fontId="22" fillId="29" borderId="104" xfId="40" applyFont="1" applyFill="1" applyBorder="1" applyAlignment="1">
      <alignment horizontal="center"/>
    </xf>
    <xf numFmtId="9" fontId="42" fillId="25" borderId="0" xfId="40" applyFont="1" applyFill="1"/>
    <xf numFmtId="0" fontId="26" fillId="0" borderId="77" xfId="0" applyFont="1" applyFill="1" applyBorder="1" applyAlignment="1">
      <alignment horizontal="center"/>
    </xf>
    <xf numFmtId="0" fontId="26" fillId="0" borderId="0" xfId="0" applyFont="1" applyFill="1" applyBorder="1"/>
    <xf numFmtId="0" fontId="22" fillId="0" borderId="0" xfId="0" applyFont="1" applyFill="1" applyBorder="1" applyAlignment="1">
      <alignment horizontal="right"/>
    </xf>
    <xf numFmtId="0" fontId="22" fillId="0" borderId="0" xfId="0" applyFont="1" applyFill="1" applyBorder="1"/>
    <xf numFmtId="0" fontId="26" fillId="0" borderId="0" xfId="0" applyFont="1" applyFill="1" applyBorder="1" applyAlignment="1">
      <alignment horizontal="center"/>
    </xf>
    <xf numFmtId="0" fontId="26" fillId="0" borderId="32" xfId="0" applyFont="1" applyFill="1" applyBorder="1"/>
    <xf numFmtId="0" fontId="26" fillId="0" borderId="77" xfId="0" applyFont="1" applyFill="1" applyBorder="1"/>
    <xf numFmtId="0" fontId="26" fillId="0" borderId="0" xfId="0" applyFont="1" applyFill="1" applyBorder="1" applyAlignment="1">
      <alignment horizontal="justify" vertical="center"/>
    </xf>
    <xf numFmtId="0" fontId="22" fillId="0" borderId="0" xfId="0" applyFont="1" applyFill="1" applyBorder="1" applyAlignment="1">
      <alignment horizontal="left"/>
    </xf>
    <xf numFmtId="0" fontId="20" fillId="0" borderId="0" xfId="0" applyFont="1" applyFill="1" applyBorder="1"/>
    <xf numFmtId="0" fontId="19" fillId="0" borderId="52" xfId="0" applyFont="1" applyFill="1" applyBorder="1"/>
    <xf numFmtId="0" fontId="19" fillId="0" borderId="0" xfId="0" applyFont="1" applyFill="1"/>
    <xf numFmtId="0" fontId="19" fillId="0" borderId="32" xfId="0" applyFont="1" applyFill="1" applyBorder="1"/>
    <xf numFmtId="0" fontId="19" fillId="0" borderId="117" xfId="0" applyFont="1" applyFill="1" applyBorder="1"/>
    <xf numFmtId="0" fontId="19" fillId="0" borderId="77" xfId="0" applyFont="1" applyFill="1" applyBorder="1"/>
    <xf numFmtId="0" fontId="19" fillId="0" borderId="88" xfId="0" applyFont="1" applyFill="1" applyBorder="1"/>
    <xf numFmtId="0" fontId="26" fillId="0" borderId="0" xfId="0" applyFont="1" applyFill="1" applyBorder="1" applyAlignment="1">
      <alignment vertical="top"/>
    </xf>
    <xf numFmtId="0" fontId="26" fillId="0" borderId="57" xfId="0" applyFont="1" applyFill="1" applyBorder="1"/>
    <xf numFmtId="0" fontId="19" fillId="0" borderId="57" xfId="0" applyFont="1" applyFill="1" applyBorder="1"/>
    <xf numFmtId="0" fontId="26" fillId="0" borderId="54" xfId="0" applyFont="1" applyFill="1" applyBorder="1"/>
    <xf numFmtId="0" fontId="19" fillId="0" borderId="54" xfId="0" applyFont="1" applyFill="1" applyBorder="1"/>
    <xf numFmtId="0" fontId="26" fillId="0" borderId="0" xfId="0" applyFont="1" applyFill="1"/>
    <xf numFmtId="0" fontId="26" fillId="0" borderId="57" xfId="0" applyFont="1" applyFill="1" applyBorder="1" applyAlignment="1">
      <alignment horizontal="justify" vertical="center"/>
    </xf>
    <xf numFmtId="0" fontId="19" fillId="0" borderId="59" xfId="0" applyFont="1" applyFill="1" applyBorder="1"/>
    <xf numFmtId="0" fontId="19" fillId="0" borderId="56" xfId="0" applyFont="1" applyFill="1" applyBorder="1"/>
    <xf numFmtId="0" fontId="24" fillId="0" borderId="77" xfId="0" applyFont="1" applyFill="1" applyBorder="1"/>
    <xf numFmtId="0" fontId="24" fillId="0" borderId="0" xfId="0" applyFont="1" applyFill="1" applyBorder="1"/>
    <xf numFmtId="0" fontId="24" fillId="0" borderId="32" xfId="0" applyFont="1" applyFill="1" applyBorder="1"/>
    <xf numFmtId="0" fontId="24" fillId="0" borderId="88" xfId="0" applyFont="1" applyFill="1" applyBorder="1"/>
    <xf numFmtId="0" fontId="25" fillId="0" borderId="0" xfId="0" applyFont="1" applyFill="1" applyBorder="1" applyAlignment="1">
      <alignment horizontal="right"/>
    </xf>
    <xf numFmtId="0" fontId="57" fillId="0" borderId="0" xfId="0" applyFont="1" applyFill="1" applyBorder="1" applyAlignment="1">
      <alignment horizontal="right"/>
    </xf>
    <xf numFmtId="0" fontId="25" fillId="0" borderId="0" xfId="0" applyFont="1" applyFill="1" applyBorder="1"/>
    <xf numFmtId="0" fontId="24" fillId="0" borderId="57" xfId="0" applyFont="1" applyFill="1" applyBorder="1"/>
    <xf numFmtId="0" fontId="51" fillId="0" borderId="57" xfId="0" applyFont="1" applyFill="1" applyBorder="1"/>
    <xf numFmtId="0" fontId="24" fillId="0" borderId="59" xfId="0" applyFont="1" applyFill="1" applyBorder="1"/>
    <xf numFmtId="0" fontId="24" fillId="0" borderId="0" xfId="0" applyFont="1" applyFill="1"/>
    <xf numFmtId="0" fontId="22" fillId="29" borderId="48" xfId="0" applyFont="1" applyFill="1" applyBorder="1" applyAlignment="1" applyProtection="1">
      <alignment horizontal="center" vertical="center"/>
      <protection locked="0"/>
    </xf>
    <xf numFmtId="0" fontId="22" fillId="29" borderId="70" xfId="0" applyFont="1" applyFill="1" applyBorder="1" applyAlignment="1" applyProtection="1">
      <alignment horizontal="center" vertical="center"/>
      <protection locked="0"/>
    </xf>
    <xf numFmtId="0" fontId="22" fillId="29" borderId="49" xfId="0" applyFont="1" applyFill="1" applyBorder="1" applyAlignment="1" applyProtection="1">
      <alignment horizontal="center" vertical="center"/>
      <protection locked="0"/>
    </xf>
    <xf numFmtId="0" fontId="22" fillId="29" borderId="78" xfId="0" applyFont="1" applyFill="1" applyBorder="1" applyAlignment="1" applyProtection="1">
      <alignment horizontal="center" vertical="center"/>
      <protection locked="0"/>
    </xf>
    <xf numFmtId="0" fontId="22" fillId="29" borderId="50" xfId="0" applyFont="1" applyFill="1" applyBorder="1" applyAlignment="1" applyProtection="1">
      <alignment horizontal="center" vertical="center"/>
      <protection locked="0"/>
    </xf>
    <xf numFmtId="0" fontId="50" fillId="35" borderId="141" xfId="0" applyFont="1" applyFill="1" applyBorder="1" applyAlignment="1">
      <alignment horizontal="center"/>
    </xf>
    <xf numFmtId="9" fontId="42" fillId="25" borderId="119" xfId="40" applyFont="1" applyFill="1" applyBorder="1"/>
    <xf numFmtId="9" fontId="42" fillId="25" borderId="52" xfId="40" applyFont="1" applyFill="1" applyBorder="1"/>
    <xf numFmtId="9" fontId="42" fillId="25" borderId="0" xfId="40" applyFont="1" applyFill="1" applyBorder="1"/>
    <xf numFmtId="9" fontId="42" fillId="25" borderId="54" xfId="40" applyFont="1" applyFill="1" applyBorder="1"/>
    <xf numFmtId="9" fontId="42" fillId="25" borderId="0" xfId="40" applyFont="1" applyFill="1" applyBorder="1" applyAlignment="1">
      <alignment horizontal="justify" vertical="justify" wrapText="1"/>
    </xf>
    <xf numFmtId="0" fontId="42" fillId="25" borderId="0" xfId="0" applyFont="1" applyFill="1" applyBorder="1" applyAlignment="1" applyProtection="1">
      <alignment horizontal="center"/>
      <protection locked="0"/>
    </xf>
    <xf numFmtId="0" fontId="42" fillId="25" borderId="0" xfId="0" applyFont="1" applyFill="1" applyBorder="1" applyAlignment="1">
      <alignment horizontal="center"/>
    </xf>
    <xf numFmtId="0" fontId="22" fillId="25" borderId="0" xfId="0" applyFont="1" applyFill="1" applyBorder="1" applyAlignment="1">
      <alignment horizontal="center"/>
    </xf>
    <xf numFmtId="0" fontId="26" fillId="25" borderId="0" xfId="0" applyFont="1" applyFill="1" applyBorder="1" applyAlignment="1">
      <alignment horizontal="left" vertical="center" wrapText="1"/>
    </xf>
    <xf numFmtId="0" fontId="26" fillId="25" borderId="0" xfId="0" applyFont="1" applyFill="1" applyBorder="1" applyAlignment="1">
      <alignment horizontal="justify" vertical="center"/>
    </xf>
    <xf numFmtId="0" fontId="26" fillId="25" borderId="0" xfId="0" applyFont="1" applyFill="1" applyBorder="1" applyAlignment="1">
      <alignment vertical="top" wrapText="1"/>
    </xf>
    <xf numFmtId="0" fontId="22" fillId="33" borderId="71" xfId="0" applyFont="1" applyFill="1" applyBorder="1" applyAlignment="1">
      <alignment horizontal="center"/>
    </xf>
    <xf numFmtId="0" fontId="65" fillId="35" borderId="146" xfId="0" applyFont="1" applyFill="1" applyBorder="1" applyAlignment="1">
      <alignment horizontal="center" vertical="center"/>
    </xf>
    <xf numFmtId="0" fontId="65" fillId="35" borderId="132" xfId="0" applyFont="1" applyFill="1" applyBorder="1" applyAlignment="1">
      <alignment horizontal="center" vertical="center"/>
    </xf>
    <xf numFmtId="0" fontId="65" fillId="34" borderId="133" xfId="0" applyFont="1" applyFill="1" applyBorder="1" applyAlignment="1">
      <alignment horizontal="center" vertical="center"/>
    </xf>
    <xf numFmtId="0" fontId="25" fillId="28" borderId="60" xfId="0" applyFont="1" applyFill="1" applyBorder="1" applyAlignment="1">
      <alignment horizontal="center" vertical="center" wrapText="1"/>
    </xf>
    <xf numFmtId="9" fontId="22" fillId="28" borderId="120" xfId="0" applyNumberFormat="1" applyFont="1" applyFill="1" applyBorder="1" applyAlignment="1">
      <alignment horizontal="center"/>
    </xf>
    <xf numFmtId="9" fontId="56" fillId="25" borderId="0" xfId="40" applyFont="1" applyFill="1" applyBorder="1"/>
    <xf numFmtId="9" fontId="22" fillId="29" borderId="86" xfId="40" applyFont="1" applyFill="1" applyBorder="1" applyAlignment="1">
      <alignment horizontal="center"/>
    </xf>
    <xf numFmtId="9" fontId="25" fillId="28" borderId="60" xfId="40" applyFont="1" applyFill="1" applyBorder="1"/>
    <xf numFmtId="9" fontId="22" fillId="28" borderId="86" xfId="40" applyFont="1" applyFill="1" applyBorder="1" applyAlignment="1">
      <alignment horizontal="center"/>
    </xf>
    <xf numFmtId="9" fontId="22" fillId="29" borderId="82" xfId="40" applyFont="1" applyFill="1" applyBorder="1" applyAlignment="1">
      <alignment horizontal="center"/>
    </xf>
    <xf numFmtId="0" fontId="22" fillId="28" borderId="137" xfId="0" applyFont="1" applyFill="1" applyBorder="1" applyAlignment="1">
      <alignment horizontal="center" vertical="center"/>
    </xf>
    <xf numFmtId="0" fontId="42" fillId="0" borderId="0" xfId="0" applyFont="1" applyFill="1" applyBorder="1"/>
    <xf numFmtId="0" fontId="26" fillId="25" borderId="57" xfId="0" applyFont="1" applyFill="1" applyBorder="1" applyAlignment="1" applyProtection="1">
      <alignment horizontal="left"/>
      <protection locked="0"/>
    </xf>
    <xf numFmtId="0" fontId="22" fillId="32" borderId="153" xfId="0" applyFont="1" applyFill="1" applyBorder="1"/>
    <xf numFmtId="0" fontId="26" fillId="25" borderId="134" xfId="0" applyFont="1" applyFill="1" applyBorder="1" applyAlignment="1" applyProtection="1">
      <alignment horizontal="left"/>
      <protection locked="0"/>
    </xf>
    <xf numFmtId="0" fontId="26" fillId="25" borderId="134" xfId="0" applyFont="1" applyFill="1" applyBorder="1"/>
    <xf numFmtId="0" fontId="26" fillId="25" borderId="57" xfId="0" applyFont="1" applyFill="1" applyBorder="1" applyAlignment="1" applyProtection="1">
      <protection locked="0"/>
    </xf>
    <xf numFmtId="0" fontId="26" fillId="25" borderId="59" xfId="0" applyFont="1" applyFill="1" applyBorder="1" applyAlignment="1" applyProtection="1">
      <protection locked="0"/>
    </xf>
    <xf numFmtId="0" fontId="22" fillId="30" borderId="153" xfId="0" applyFont="1" applyFill="1" applyBorder="1" applyAlignment="1">
      <alignment horizontal="center" vertical="center"/>
    </xf>
    <xf numFmtId="0" fontId="26" fillId="25" borderId="57" xfId="0" applyFont="1" applyFill="1" applyBorder="1"/>
    <xf numFmtId="0" fontId="26" fillId="25" borderId="60" xfId="0" applyFont="1" applyFill="1" applyBorder="1"/>
    <xf numFmtId="0" fontId="22" fillId="25" borderId="57" xfId="0" applyFont="1" applyFill="1" applyBorder="1" applyAlignment="1">
      <alignment horizontal="right"/>
    </xf>
    <xf numFmtId="0" fontId="22" fillId="25" borderId="134" xfId="0" applyFont="1" applyFill="1" applyBorder="1" applyAlignment="1" applyProtection="1">
      <alignment horizontal="left"/>
      <protection locked="0"/>
    </xf>
    <xf numFmtId="0" fontId="22" fillId="30" borderId="157" xfId="0" applyFont="1" applyFill="1" applyBorder="1" applyAlignment="1">
      <alignment horizontal="left"/>
    </xf>
    <xf numFmtId="0" fontId="22" fillId="30" borderId="154" xfId="0" applyFont="1" applyFill="1" applyBorder="1" applyAlignment="1">
      <alignment horizontal="left"/>
    </xf>
    <xf numFmtId="0" fontId="26" fillId="25" borderId="112" xfId="0" applyFont="1" applyFill="1" applyBorder="1" applyAlignment="1">
      <alignment horizontal="left" vertical="center"/>
    </xf>
    <xf numFmtId="0" fontId="26" fillId="25" borderId="79" xfId="0" applyFont="1" applyFill="1" applyBorder="1" applyAlignment="1">
      <alignment horizontal="left" vertical="center"/>
    </xf>
    <xf numFmtId="0" fontId="26" fillId="25" borderId="135" xfId="0" applyFont="1" applyFill="1" applyBorder="1" applyAlignment="1">
      <alignment horizontal="left" vertical="center"/>
    </xf>
    <xf numFmtId="0" fontId="26" fillId="25" borderId="130" xfId="0" applyFont="1" applyFill="1" applyBorder="1" applyAlignment="1" applyProtection="1">
      <alignment horizontal="center" vertical="center"/>
      <protection locked="0"/>
    </xf>
    <xf numFmtId="0" fontId="26" fillId="25" borderId="131" xfId="0" applyFont="1" applyFill="1" applyBorder="1" applyAlignment="1" applyProtection="1">
      <alignment horizontal="center" vertical="center"/>
      <protection locked="0"/>
    </xf>
    <xf numFmtId="0" fontId="26" fillId="25" borderId="150" xfId="0" applyFont="1" applyFill="1" applyBorder="1" applyAlignment="1" applyProtection="1">
      <alignment horizontal="center" vertical="center"/>
      <protection locked="0"/>
    </xf>
    <xf numFmtId="0" fontId="26" fillId="25" borderId="150" xfId="0" applyFont="1" applyFill="1" applyBorder="1" applyAlignment="1">
      <alignment horizontal="left" vertical="center"/>
    </xf>
    <xf numFmtId="0" fontId="22" fillId="25" borderId="0" xfId="0" applyFont="1" applyFill="1" applyBorder="1" applyAlignment="1">
      <alignment horizontal="center"/>
    </xf>
    <xf numFmtId="0" fontId="30" fillId="25" borderId="0" xfId="0" applyFont="1" applyFill="1" applyBorder="1" applyAlignment="1">
      <alignment horizontal="center" vertical="center"/>
    </xf>
    <xf numFmtId="0" fontId="22" fillId="25" borderId="0" xfId="0" applyFont="1" applyFill="1" applyBorder="1" applyAlignment="1">
      <alignment horizontal="center" vertical="center"/>
    </xf>
    <xf numFmtId="0" fontId="26" fillId="25" borderId="0" xfId="0" applyFont="1" applyFill="1" applyBorder="1" applyAlignment="1" applyProtection="1">
      <alignment horizontal="center" vertical="center"/>
      <protection locked="0"/>
    </xf>
    <xf numFmtId="0" fontId="26" fillId="25" borderId="0" xfId="0" applyFont="1" applyFill="1" applyBorder="1" applyAlignment="1" applyProtection="1">
      <alignment horizontal="left" vertical="center"/>
      <protection locked="0"/>
    </xf>
    <xf numFmtId="0" fontId="26" fillId="27" borderId="19" xfId="0" applyFont="1" applyFill="1" applyBorder="1" applyAlignment="1" applyProtection="1">
      <alignment horizontal="center" vertical="center"/>
      <protection locked="0"/>
    </xf>
    <xf numFmtId="0" fontId="26" fillId="27" borderId="41" xfId="0" applyFont="1" applyFill="1" applyBorder="1" applyAlignment="1" applyProtection="1">
      <alignment horizontal="center" vertical="center"/>
      <protection locked="0"/>
    </xf>
    <xf numFmtId="0" fontId="26" fillId="25" borderId="19" xfId="0" applyFont="1" applyFill="1" applyBorder="1" applyAlignment="1" applyProtection="1">
      <alignment horizontal="center" vertical="center"/>
      <protection locked="0"/>
    </xf>
    <xf numFmtId="0" fontId="26" fillId="25" borderId="41" xfId="0" applyFont="1" applyFill="1" applyBorder="1" applyAlignment="1" applyProtection="1">
      <alignment horizontal="center" vertical="center"/>
      <protection locked="0"/>
    </xf>
    <xf numFmtId="0" fontId="26" fillId="27" borderId="134" xfId="0" applyFont="1" applyFill="1" applyBorder="1" applyAlignment="1" applyProtection="1">
      <alignment horizontal="center" vertical="center"/>
      <protection locked="0"/>
    </xf>
    <xf numFmtId="0" fontId="26" fillId="27" borderId="93" xfId="0" applyFont="1" applyFill="1" applyBorder="1" applyAlignment="1" applyProtection="1">
      <alignment horizontal="center" vertical="center"/>
      <protection locked="0"/>
    </xf>
    <xf numFmtId="0" fontId="26" fillId="27" borderId="114" xfId="0" applyFont="1" applyFill="1" applyBorder="1" applyAlignment="1">
      <alignment horizontal="left" vertical="center"/>
    </xf>
    <xf numFmtId="0" fontId="26" fillId="27" borderId="23" xfId="0" applyFont="1" applyFill="1" applyBorder="1" applyAlignment="1">
      <alignment horizontal="left" vertical="center"/>
    </xf>
    <xf numFmtId="0" fontId="26" fillId="27" borderId="24" xfId="0" applyFont="1" applyFill="1" applyBorder="1" applyAlignment="1">
      <alignment horizontal="left" vertical="center"/>
    </xf>
    <xf numFmtId="0" fontId="19" fillId="27" borderId="134" xfId="0" applyFont="1" applyFill="1" applyBorder="1" applyAlignment="1">
      <alignment horizontal="center"/>
    </xf>
    <xf numFmtId="0" fontId="19" fillId="27" borderId="122" xfId="0" applyFont="1" applyFill="1" applyBorder="1" applyAlignment="1">
      <alignment horizontal="center"/>
    </xf>
    <xf numFmtId="0" fontId="26" fillId="25" borderId="25" xfId="0" applyFont="1" applyFill="1" applyBorder="1" applyAlignment="1" applyProtection="1">
      <alignment horizontal="center" vertical="center"/>
      <protection locked="0"/>
    </xf>
    <xf numFmtId="0" fontId="26" fillId="27" borderId="25" xfId="0" applyFont="1" applyFill="1" applyBorder="1" applyAlignment="1" applyProtection="1">
      <alignment horizontal="center" vertical="center"/>
      <protection locked="0"/>
    </xf>
    <xf numFmtId="0" fontId="26" fillId="27" borderId="100" xfId="0" applyFont="1" applyFill="1" applyBorder="1" applyAlignment="1">
      <alignment horizontal="left" vertical="center"/>
    </xf>
    <xf numFmtId="0" fontId="26" fillId="27" borderId="89" xfId="0" applyFont="1" applyFill="1" applyBorder="1" applyAlignment="1">
      <alignment horizontal="left" vertical="center"/>
    </xf>
    <xf numFmtId="0" fontId="26" fillId="27" borderId="108" xfId="0" applyFont="1" applyFill="1" applyBorder="1" applyAlignment="1">
      <alignment horizontal="left" vertical="center"/>
    </xf>
    <xf numFmtId="0" fontId="26" fillId="25" borderId="114" xfId="0" applyFont="1" applyFill="1" applyBorder="1" applyAlignment="1">
      <alignment horizontal="left" vertical="center"/>
    </xf>
    <xf numFmtId="0" fontId="26" fillId="25" borderId="23" xfId="0" applyFont="1" applyFill="1" applyBorder="1" applyAlignment="1">
      <alignment horizontal="left" vertical="center"/>
    </xf>
    <xf numFmtId="0" fontId="26" fillId="25" borderId="24" xfId="0" applyFont="1" applyFill="1" applyBorder="1" applyAlignment="1">
      <alignment horizontal="left" vertical="center"/>
    </xf>
    <xf numFmtId="0" fontId="26" fillId="27" borderId="25" xfId="0" applyFont="1" applyFill="1" applyBorder="1" applyAlignment="1">
      <alignment horizontal="left" vertical="center"/>
    </xf>
    <xf numFmtId="0" fontId="26" fillId="25" borderId="25" xfId="0" applyFont="1" applyFill="1" applyBorder="1" applyAlignment="1">
      <alignment horizontal="left" vertical="center"/>
    </xf>
    <xf numFmtId="0" fontId="26" fillId="27" borderId="122" xfId="0" applyFont="1" applyFill="1" applyBorder="1" applyAlignment="1">
      <alignment horizontal="left" vertical="center"/>
    </xf>
    <xf numFmtId="0" fontId="22" fillId="28" borderId="100" xfId="0" applyFont="1" applyFill="1" applyBorder="1" applyAlignment="1">
      <alignment horizontal="right" vertical="center" wrapText="1"/>
    </xf>
    <xf numFmtId="0" fontId="22" fillId="28" borderId="89" xfId="0" applyFont="1" applyFill="1" applyBorder="1" applyAlignment="1">
      <alignment horizontal="right" vertical="center" wrapText="1"/>
    </xf>
    <xf numFmtId="0" fontId="22" fillId="28" borderId="108" xfId="0" applyFont="1" applyFill="1" applyBorder="1" applyAlignment="1">
      <alignment horizontal="right" vertical="center" wrapText="1"/>
    </xf>
    <xf numFmtId="0" fontId="22" fillId="32" borderId="70" xfId="0" applyFont="1" applyFill="1" applyBorder="1" applyAlignment="1">
      <alignment horizontal="center"/>
    </xf>
    <xf numFmtId="0" fontId="26" fillId="27" borderId="19" xfId="0" applyFont="1" applyFill="1" applyBorder="1" applyAlignment="1">
      <alignment horizontal="left" vertical="center" wrapText="1"/>
    </xf>
    <xf numFmtId="0" fontId="26" fillId="25" borderId="19" xfId="0" applyFont="1" applyFill="1" applyBorder="1" applyAlignment="1">
      <alignment horizontal="left" vertical="center" wrapText="1"/>
    </xf>
    <xf numFmtId="0" fontId="26" fillId="25" borderId="21" xfId="0" applyFont="1" applyFill="1" applyBorder="1" applyAlignment="1">
      <alignment horizontal="left" vertical="center" wrapText="1"/>
    </xf>
    <xf numFmtId="0" fontId="50" fillId="31" borderId="70" xfId="0" applyFont="1" applyFill="1" applyBorder="1" applyAlignment="1">
      <alignment horizontal="center"/>
    </xf>
    <xf numFmtId="0" fontId="34" fillId="25" borderId="0" xfId="0" applyFont="1" applyFill="1" applyBorder="1" applyAlignment="1">
      <alignment horizontal="center"/>
    </xf>
    <xf numFmtId="0" fontId="26" fillId="27" borderId="21" xfId="0" applyFont="1" applyFill="1" applyBorder="1"/>
    <xf numFmtId="0" fontId="26" fillId="25" borderId="19" xfId="0" applyFont="1" applyFill="1" applyBorder="1"/>
    <xf numFmtId="0" fontId="22" fillId="25" borderId="100" xfId="0" applyFont="1" applyFill="1" applyBorder="1" applyAlignment="1">
      <alignment horizontal="left"/>
    </xf>
    <xf numFmtId="0" fontId="22" fillId="25" borderId="89" xfId="0" applyFont="1" applyFill="1" applyBorder="1" applyAlignment="1">
      <alignment horizontal="left"/>
    </xf>
    <xf numFmtId="0" fontId="22" fillId="25" borderId="108" xfId="0" applyFont="1" applyFill="1" applyBorder="1" applyAlignment="1">
      <alignment horizontal="left"/>
    </xf>
    <xf numFmtId="0" fontId="26" fillId="27" borderId="19" xfId="0" applyFont="1" applyFill="1" applyBorder="1"/>
    <xf numFmtId="0" fontId="26" fillId="25" borderId="134" xfId="0" applyFont="1" applyFill="1" applyBorder="1"/>
    <xf numFmtId="0" fontId="25" fillId="25" borderId="0" xfId="0" applyFont="1" applyFill="1" applyBorder="1" applyAlignment="1">
      <alignment horizontal="center"/>
    </xf>
    <xf numFmtId="0" fontId="34" fillId="25" borderId="0" xfId="0" applyFont="1" applyFill="1" applyBorder="1" applyAlignment="1">
      <alignment horizontal="center" vertical="center"/>
    </xf>
    <xf numFmtId="0" fontId="26" fillId="25" borderId="25" xfId="0" applyFont="1" applyFill="1" applyBorder="1" applyAlignment="1" applyProtection="1">
      <alignment horizontal="left" vertical="center" wrapText="1"/>
      <protection locked="0"/>
    </xf>
    <xf numFmtId="0" fontId="26" fillId="25" borderId="24" xfId="0" applyFont="1" applyFill="1" applyBorder="1" applyAlignment="1" applyProtection="1">
      <alignment horizontal="left" vertical="center" wrapText="1"/>
      <protection locked="0"/>
    </xf>
    <xf numFmtId="0" fontId="26" fillId="27" borderId="25" xfId="0" applyFont="1" applyFill="1" applyBorder="1" applyAlignment="1" applyProtection="1">
      <alignment horizontal="left" vertical="center"/>
      <protection locked="0"/>
    </xf>
    <xf numFmtId="0" fontId="26" fillId="27" borderId="24" xfId="0" applyFont="1" applyFill="1" applyBorder="1" applyAlignment="1" applyProtection="1">
      <alignment horizontal="left" vertical="center"/>
      <protection locked="0"/>
    </xf>
    <xf numFmtId="0" fontId="22" fillId="27" borderId="150" xfId="0" applyFont="1" applyFill="1" applyBorder="1" applyAlignment="1">
      <alignment horizontal="left"/>
    </xf>
    <xf numFmtId="0" fontId="22" fillId="27" borderId="79" xfId="0" applyFont="1" applyFill="1" applyBorder="1" applyAlignment="1">
      <alignment horizontal="left"/>
    </xf>
    <xf numFmtId="0" fontId="22" fillId="27" borderId="135" xfId="0" applyFont="1" applyFill="1" applyBorder="1" applyAlignment="1">
      <alignment horizontal="left"/>
    </xf>
    <xf numFmtId="0" fontId="22" fillId="25" borderId="25" xfId="0" applyFont="1" applyFill="1" applyBorder="1" applyAlignment="1">
      <alignment horizontal="left"/>
    </xf>
    <xf numFmtId="0" fontId="22" fillId="25" borderId="23" xfId="0" applyFont="1" applyFill="1" applyBorder="1" applyAlignment="1">
      <alignment horizontal="left"/>
    </xf>
    <xf numFmtId="0" fontId="22" fillId="25" borderId="24" xfId="0" applyFont="1" applyFill="1" applyBorder="1" applyAlignment="1">
      <alignment horizontal="left"/>
    </xf>
    <xf numFmtId="0" fontId="22" fillId="27" borderId="25" xfId="0" applyFont="1" applyFill="1" applyBorder="1" applyAlignment="1">
      <alignment horizontal="left"/>
    </xf>
    <xf numFmtId="0" fontId="22" fillId="27" borderId="23" xfId="0" applyFont="1" applyFill="1" applyBorder="1" applyAlignment="1">
      <alignment horizontal="left"/>
    </xf>
    <xf numFmtId="0" fontId="22" fillId="27" borderId="24" xfId="0" applyFont="1" applyFill="1" applyBorder="1" applyAlignment="1">
      <alignment horizontal="left"/>
    </xf>
    <xf numFmtId="0" fontId="26" fillId="25" borderId="150" xfId="0" applyFont="1" applyFill="1" applyBorder="1" applyAlignment="1" applyProtection="1">
      <alignment horizontal="left" vertical="center"/>
      <protection locked="0"/>
    </xf>
    <xf numFmtId="0" fontId="26" fillId="25" borderId="79" xfId="0" applyFont="1" applyFill="1" applyBorder="1" applyAlignment="1" applyProtection="1">
      <alignment horizontal="left" vertical="center"/>
      <protection locked="0"/>
    </xf>
    <xf numFmtId="0" fontId="22" fillId="25" borderId="112" xfId="0" applyFont="1" applyFill="1" applyBorder="1" applyAlignment="1">
      <alignment horizontal="left"/>
    </xf>
    <xf numFmtId="0" fontId="22" fillId="25" borderId="135" xfId="0" applyFont="1" applyFill="1" applyBorder="1" applyAlignment="1">
      <alignment horizontal="left"/>
    </xf>
    <xf numFmtId="0" fontId="22" fillId="27" borderId="114" xfId="0" applyFont="1" applyFill="1" applyBorder="1" applyAlignment="1">
      <alignment horizontal="left"/>
    </xf>
    <xf numFmtId="0" fontId="22" fillId="25" borderId="114" xfId="0" applyFont="1" applyFill="1" applyBorder="1" applyAlignment="1">
      <alignment horizontal="left"/>
    </xf>
    <xf numFmtId="0" fontId="26" fillId="27" borderId="79" xfId="0" applyFont="1" applyFill="1" applyBorder="1" applyAlignment="1" applyProtection="1">
      <alignment horizontal="left" vertical="center"/>
      <protection locked="0"/>
    </xf>
    <xf numFmtId="0" fontId="26" fillId="27" borderId="80" xfId="0" applyFont="1" applyFill="1" applyBorder="1" applyAlignment="1" applyProtection="1">
      <alignment horizontal="left" vertical="center"/>
      <protection locked="0"/>
    </xf>
    <xf numFmtId="0" fontId="26" fillId="25" borderId="25" xfId="0" applyFont="1" applyFill="1" applyBorder="1" applyAlignment="1" applyProtection="1">
      <alignment horizontal="left" vertical="center"/>
      <protection locked="0"/>
    </xf>
    <xf numFmtId="0" fontId="26" fillId="25" borderId="23" xfId="0" applyFont="1" applyFill="1" applyBorder="1" applyAlignment="1" applyProtection="1">
      <alignment horizontal="left" vertical="center"/>
      <protection locked="0"/>
    </xf>
    <xf numFmtId="0" fontId="26" fillId="25" borderId="62" xfId="0" applyFont="1" applyFill="1" applyBorder="1" applyAlignment="1" applyProtection="1">
      <alignment horizontal="left" vertical="center"/>
      <protection locked="0"/>
    </xf>
    <xf numFmtId="0" fontId="26" fillId="27" borderId="23" xfId="0" applyFont="1" applyFill="1" applyBorder="1" applyAlignment="1" applyProtection="1">
      <alignment horizontal="left" vertical="center"/>
      <protection locked="0"/>
    </xf>
    <xf numFmtId="0" fontId="26" fillId="27" borderId="62" xfId="0" applyFont="1" applyFill="1" applyBorder="1" applyAlignment="1" applyProtection="1">
      <alignment horizontal="left" vertical="center"/>
      <protection locked="0"/>
    </xf>
    <xf numFmtId="0" fontId="44" fillId="28" borderId="49" xfId="0" applyFont="1" applyFill="1" applyBorder="1" applyAlignment="1">
      <alignment horizontal="right"/>
    </xf>
    <xf numFmtId="0" fontId="44" fillId="28" borderId="50" xfId="0" applyFont="1" applyFill="1" applyBorder="1" applyAlignment="1">
      <alignment horizontal="right"/>
    </xf>
    <xf numFmtId="0" fontId="26" fillId="25" borderId="14" xfId="0" applyFont="1" applyFill="1" applyBorder="1" applyAlignment="1">
      <alignment horizontal="left" vertical="center"/>
    </xf>
    <xf numFmtId="0" fontId="26" fillId="25" borderId="10" xfId="0" applyFont="1" applyFill="1" applyBorder="1" applyAlignment="1">
      <alignment horizontal="left" vertical="center"/>
    </xf>
    <xf numFmtId="0" fontId="26" fillId="25" borderId="39" xfId="0" applyFont="1" applyFill="1" applyBorder="1" applyAlignment="1">
      <alignment horizontal="left" vertical="center"/>
    </xf>
    <xf numFmtId="0" fontId="26" fillId="27" borderId="14" xfId="0" applyFont="1" applyFill="1" applyBorder="1" applyAlignment="1">
      <alignment horizontal="left" vertical="center"/>
    </xf>
    <xf numFmtId="0" fontId="26" fillId="27" borderId="10" xfId="0" applyFont="1" applyFill="1" applyBorder="1" applyAlignment="1">
      <alignment horizontal="left" vertical="center"/>
    </xf>
    <xf numFmtId="0" fontId="26" fillId="27" borderId="39" xfId="0" applyFont="1" applyFill="1" applyBorder="1" applyAlignment="1">
      <alignment horizontal="left" vertical="center"/>
    </xf>
    <xf numFmtId="0" fontId="26" fillId="27" borderId="38" xfId="0" applyFont="1" applyFill="1" applyBorder="1" applyAlignment="1">
      <alignment horizontal="left" vertical="center"/>
    </xf>
    <xf numFmtId="0" fontId="26" fillId="27" borderId="18" xfId="0" applyFont="1" applyFill="1" applyBorder="1" applyAlignment="1">
      <alignment horizontal="left" vertical="center"/>
    </xf>
    <xf numFmtId="0" fontId="26" fillId="27" borderId="37" xfId="0" applyFont="1" applyFill="1" applyBorder="1" applyAlignment="1">
      <alignment horizontal="left" vertical="center"/>
    </xf>
    <xf numFmtId="0" fontId="33" fillId="25" borderId="72" xfId="0" applyFont="1" applyFill="1" applyBorder="1" applyAlignment="1">
      <alignment horizontal="left" vertical="center"/>
    </xf>
    <xf numFmtId="0" fontId="26" fillId="25" borderId="47" xfId="0" applyFont="1" applyFill="1" applyBorder="1" applyAlignment="1">
      <alignment horizontal="left" vertical="center"/>
    </xf>
    <xf numFmtId="0" fontId="26" fillId="25" borderId="30" xfId="0" applyFont="1" applyFill="1" applyBorder="1" applyAlignment="1">
      <alignment horizontal="left" vertical="center"/>
    </xf>
    <xf numFmtId="0" fontId="26" fillId="25" borderId="45" xfId="0" applyFont="1" applyFill="1" applyBorder="1" applyAlignment="1">
      <alignment horizontal="left" vertical="center"/>
    </xf>
    <xf numFmtId="0" fontId="26" fillId="25" borderId="67" xfId="0" applyFont="1" applyFill="1" applyBorder="1" applyAlignment="1">
      <alignment horizontal="left" vertical="center"/>
    </xf>
    <xf numFmtId="0" fontId="26" fillId="27" borderId="62" xfId="0" applyFont="1" applyFill="1" applyBorder="1" applyAlignment="1">
      <alignment horizontal="left" vertical="center"/>
    </xf>
    <xf numFmtId="0" fontId="22" fillId="30" borderId="48" xfId="0" applyFont="1" applyFill="1" applyBorder="1" applyAlignment="1">
      <alignment horizontal="left" vertical="center"/>
    </xf>
    <xf numFmtId="0" fontId="22" fillId="30" borderId="49" xfId="0" applyFont="1" applyFill="1" applyBorder="1" applyAlignment="1">
      <alignment horizontal="left" vertical="center"/>
    </xf>
    <xf numFmtId="0" fontId="22" fillId="30" borderId="50" xfId="0" applyFont="1" applyFill="1" applyBorder="1" applyAlignment="1">
      <alignment horizontal="left" vertical="center"/>
    </xf>
    <xf numFmtId="0" fontId="26" fillId="25" borderId="38" xfId="0" applyFont="1" applyFill="1" applyBorder="1" applyAlignment="1">
      <alignment horizontal="left" vertical="center"/>
    </xf>
    <xf numFmtId="0" fontId="26" fillId="25" borderId="18" xfId="0" applyFont="1" applyFill="1" applyBorder="1" applyAlignment="1">
      <alignment horizontal="left" vertical="center"/>
    </xf>
    <xf numFmtId="0" fontId="26" fillId="25" borderId="37" xfId="0" applyFont="1" applyFill="1" applyBorder="1" applyAlignment="1">
      <alignment horizontal="left" vertical="center"/>
    </xf>
    <xf numFmtId="0" fontId="32" fillId="25" borderId="0" xfId="0" applyFont="1" applyFill="1" applyBorder="1" applyAlignment="1">
      <alignment horizontal="center"/>
    </xf>
    <xf numFmtId="0" fontId="26" fillId="25" borderId="19" xfId="0" applyFont="1" applyFill="1" applyBorder="1" applyAlignment="1">
      <alignment horizontal="left" vertical="center"/>
    </xf>
    <xf numFmtId="0" fontId="22" fillId="30" borderId="70" xfId="0" applyFont="1" applyFill="1" applyBorder="1" applyAlignment="1">
      <alignment horizontal="left" vertical="top"/>
    </xf>
    <xf numFmtId="0" fontId="26" fillId="25" borderId="21" xfId="0" applyFont="1" applyFill="1" applyBorder="1" applyAlignment="1">
      <alignment horizontal="left" vertical="center"/>
    </xf>
    <xf numFmtId="0" fontId="26" fillId="27" borderId="19" xfId="0" applyFont="1" applyFill="1" applyBorder="1" applyAlignment="1">
      <alignment horizontal="left" vertical="center"/>
    </xf>
    <xf numFmtId="0" fontId="29" fillId="25" borderId="0" xfId="0" applyFont="1" applyFill="1" applyBorder="1" applyAlignment="1">
      <alignment horizontal="right"/>
    </xf>
    <xf numFmtId="0" fontId="45" fillId="28" borderId="134" xfId="0" applyFont="1" applyFill="1" applyBorder="1" applyAlignment="1">
      <alignment horizontal="right"/>
    </xf>
    <xf numFmtId="0" fontId="26" fillId="25" borderId="16" xfId="0" applyFont="1" applyFill="1" applyBorder="1" applyAlignment="1">
      <alignment horizontal="left" vertical="center"/>
    </xf>
    <xf numFmtId="0" fontId="26" fillId="25" borderId="63" xfId="0" applyFont="1" applyFill="1" applyBorder="1" applyAlignment="1">
      <alignment horizontal="left" vertical="center"/>
    </xf>
    <xf numFmtId="0" fontId="26" fillId="27" borderId="16" xfId="0" applyFont="1" applyFill="1" applyBorder="1" applyAlignment="1">
      <alignment horizontal="left" vertical="center"/>
    </xf>
    <xf numFmtId="0" fontId="26" fillId="27" borderId="63" xfId="0" applyFont="1" applyFill="1" applyBorder="1" applyAlignment="1">
      <alignment horizontal="left" vertical="center"/>
    </xf>
    <xf numFmtId="0" fontId="26" fillId="25" borderId="42" xfId="0" applyFont="1" applyFill="1" applyBorder="1" applyAlignment="1">
      <alignment horizontal="left" vertical="center"/>
    </xf>
    <xf numFmtId="0" fontId="26" fillId="25" borderId="68" xfId="0" applyFont="1" applyFill="1" applyBorder="1" applyAlignment="1">
      <alignment horizontal="left" vertical="center"/>
    </xf>
    <xf numFmtId="0" fontId="26" fillId="25" borderId="64" xfId="0" applyFont="1" applyFill="1" applyBorder="1" applyAlignment="1">
      <alignment horizontal="left" vertical="center"/>
    </xf>
    <xf numFmtId="0" fontId="26" fillId="25" borderId="73" xfId="0" applyFont="1" applyFill="1" applyBorder="1" applyAlignment="1">
      <alignment horizontal="left" vertical="center"/>
    </xf>
    <xf numFmtId="0" fontId="26" fillId="25" borderId="125" xfId="0" applyFont="1" applyFill="1" applyBorder="1" applyAlignment="1">
      <alignment horizontal="left" vertical="center"/>
    </xf>
    <xf numFmtId="0" fontId="26" fillId="25" borderId="107" xfId="0" applyFont="1" applyFill="1" applyBorder="1" applyAlignment="1">
      <alignment horizontal="left" vertical="center"/>
    </xf>
    <xf numFmtId="0" fontId="26" fillId="25" borderId="16" xfId="0" applyFont="1" applyFill="1" applyBorder="1" applyAlignment="1">
      <alignment horizontal="left" vertical="top" wrapText="1"/>
    </xf>
    <xf numFmtId="0" fontId="26" fillId="25" borderId="63" xfId="0" applyFont="1" applyFill="1" applyBorder="1" applyAlignment="1">
      <alignment horizontal="left" vertical="top" wrapText="1"/>
    </xf>
    <xf numFmtId="0" fontId="57" fillId="34" borderId="60" xfId="0" applyFont="1" applyFill="1" applyBorder="1" applyAlignment="1">
      <alignment horizontal="center"/>
    </xf>
    <xf numFmtId="0" fontId="34" fillId="25" borderId="0" xfId="0" applyFont="1" applyFill="1" applyAlignment="1">
      <alignment horizontal="left"/>
    </xf>
    <xf numFmtId="0" fontId="26" fillId="25" borderId="28" xfId="0" applyFont="1" applyFill="1" applyBorder="1" applyAlignment="1">
      <alignment horizontal="left" vertical="center" wrapText="1"/>
    </xf>
    <xf numFmtId="0" fontId="26" fillId="25" borderId="73" xfId="0" applyFont="1" applyFill="1" applyBorder="1" applyAlignment="1">
      <alignment horizontal="left" vertical="center" wrapText="1"/>
    </xf>
    <xf numFmtId="0" fontId="26" fillId="25" borderId="28" xfId="0" applyFont="1" applyFill="1" applyBorder="1" applyAlignment="1">
      <alignment horizontal="left" vertical="center"/>
    </xf>
    <xf numFmtId="0" fontId="26" fillId="25" borderId="62" xfId="0" applyFont="1" applyFill="1" applyBorder="1" applyAlignment="1">
      <alignment horizontal="left" vertical="center"/>
    </xf>
    <xf numFmtId="0" fontId="26" fillId="25" borderId="27" xfId="0" applyFont="1" applyFill="1" applyBorder="1" applyAlignment="1">
      <alignment horizontal="left" vertical="center"/>
    </xf>
    <xf numFmtId="0" fontId="26" fillId="25" borderId="66" xfId="0" applyFont="1" applyFill="1" applyBorder="1" applyAlignment="1">
      <alignment horizontal="left" vertical="center"/>
    </xf>
    <xf numFmtId="0" fontId="26" fillId="27" borderId="123" xfId="0" applyFont="1" applyFill="1" applyBorder="1" applyAlignment="1">
      <alignment horizontal="left" vertical="center"/>
    </xf>
    <xf numFmtId="0" fontId="26" fillId="27" borderId="107" xfId="0" applyFont="1" applyFill="1" applyBorder="1" applyAlignment="1">
      <alignment horizontal="left" vertical="center"/>
    </xf>
    <xf numFmtId="0" fontId="26" fillId="25" borderId="149" xfId="0" applyFont="1" applyFill="1" applyBorder="1" applyAlignment="1">
      <alignment horizontal="left" vertical="center"/>
    </xf>
    <xf numFmtId="0" fontId="26" fillId="25" borderId="35" xfId="0" applyFont="1" applyFill="1" applyBorder="1" applyAlignment="1">
      <alignment horizontal="left" vertical="center"/>
    </xf>
    <xf numFmtId="0" fontId="26" fillId="25" borderId="124" xfId="0" applyFont="1" applyFill="1" applyBorder="1" applyAlignment="1">
      <alignment horizontal="left" vertical="center"/>
    </xf>
    <xf numFmtId="0" fontId="26" fillId="27" borderId="25" xfId="0" applyFont="1" applyFill="1" applyBorder="1" applyAlignment="1">
      <alignment horizontal="left" vertical="center" wrapText="1"/>
    </xf>
    <xf numFmtId="0" fontId="26" fillId="27" borderId="62" xfId="0" applyFont="1" applyFill="1" applyBorder="1" applyAlignment="1">
      <alignment horizontal="left" vertical="center" wrapText="1"/>
    </xf>
    <xf numFmtId="0" fontId="26" fillId="25" borderId="33" xfId="0" applyFont="1" applyFill="1" applyBorder="1" applyAlignment="1">
      <alignment horizontal="left" vertical="center"/>
    </xf>
    <xf numFmtId="0" fontId="26" fillId="27" borderId="9" xfId="0" applyFont="1" applyFill="1" applyBorder="1" applyAlignment="1">
      <alignment horizontal="left" vertical="center" wrapText="1"/>
    </xf>
    <xf numFmtId="0" fontId="25" fillId="25" borderId="0" xfId="0" applyFont="1" applyFill="1" applyAlignment="1">
      <alignment horizontal="center" vertical="center"/>
    </xf>
    <xf numFmtId="0" fontId="21" fillId="25" borderId="0" xfId="0" applyFont="1" applyFill="1" applyAlignment="1">
      <alignment horizontal="center" vertical="center"/>
    </xf>
    <xf numFmtId="0" fontId="26" fillId="27" borderId="27" xfId="0" applyFont="1" applyFill="1" applyBorder="1" applyAlignment="1">
      <alignment horizontal="left" vertical="center"/>
    </xf>
    <xf numFmtId="0" fontId="26" fillId="27" borderId="66" xfId="0" applyFont="1" applyFill="1" applyBorder="1" applyAlignment="1">
      <alignment horizontal="left" vertical="center"/>
    </xf>
    <xf numFmtId="0" fontId="57" fillId="38" borderId="60" xfId="0" applyFont="1" applyFill="1" applyBorder="1" applyAlignment="1">
      <alignment horizontal="center"/>
    </xf>
    <xf numFmtId="0" fontId="22" fillId="30" borderId="60" xfId="0" applyFont="1" applyFill="1" applyBorder="1" applyAlignment="1">
      <alignment horizontal="left"/>
    </xf>
    <xf numFmtId="0" fontId="26" fillId="25" borderId="78" xfId="0" applyFont="1" applyFill="1" applyBorder="1" applyAlignment="1">
      <alignment horizontal="left" vertical="center"/>
    </xf>
    <xf numFmtId="0" fontId="26" fillId="25" borderId="76" xfId="0" applyFont="1" applyFill="1" applyBorder="1" applyAlignment="1">
      <alignment horizontal="left" vertical="center"/>
    </xf>
    <xf numFmtId="0" fontId="26" fillId="27" borderId="15" xfId="0" applyFont="1" applyFill="1" applyBorder="1" applyAlignment="1">
      <alignment horizontal="left" vertical="center"/>
    </xf>
    <xf numFmtId="0" fontId="26" fillId="25" borderId="9" xfId="0" applyFont="1" applyFill="1" applyBorder="1" applyAlignment="1">
      <alignment horizontal="left" vertical="center" wrapText="1"/>
    </xf>
    <xf numFmtId="0" fontId="26" fillId="27" borderId="12" xfId="0" applyFont="1" applyFill="1" applyBorder="1" applyAlignment="1">
      <alignment horizontal="left" vertical="center"/>
    </xf>
    <xf numFmtId="0" fontId="26" fillId="27" borderId="42" xfId="0" applyFont="1" applyFill="1" applyBorder="1" applyAlignment="1">
      <alignment horizontal="left" vertical="center"/>
    </xf>
    <xf numFmtId="0" fontId="26" fillId="25" borderId="9" xfId="0" applyFont="1" applyFill="1" applyBorder="1" applyAlignment="1">
      <alignment horizontal="left" vertical="center"/>
    </xf>
    <xf numFmtId="0" fontId="26" fillId="27" borderId="41" xfId="0" applyFont="1" applyFill="1" applyBorder="1" applyAlignment="1">
      <alignment horizontal="left" vertical="center" wrapText="1"/>
    </xf>
    <xf numFmtId="0" fontId="22" fillId="37" borderId="57" xfId="0" applyFont="1" applyFill="1" applyBorder="1" applyAlignment="1">
      <alignment horizontal="right"/>
    </xf>
    <xf numFmtId="0" fontId="22" fillId="37" borderId="59" xfId="0" applyFont="1" applyFill="1" applyBorder="1" applyAlignment="1">
      <alignment horizontal="right"/>
    </xf>
    <xf numFmtId="0" fontId="26" fillId="27" borderId="36" xfId="0" applyFont="1" applyFill="1" applyBorder="1" applyAlignment="1">
      <alignment horizontal="left" vertical="center"/>
    </xf>
    <xf numFmtId="0" fontId="26" fillId="27" borderId="148" xfId="0" applyFont="1" applyFill="1" applyBorder="1" applyAlignment="1">
      <alignment horizontal="left" vertical="center"/>
    </xf>
    <xf numFmtId="0" fontId="26" fillId="25" borderId="42" xfId="0" applyFont="1" applyFill="1" applyBorder="1" applyAlignment="1">
      <alignment horizontal="left" vertical="center" wrapText="1"/>
    </xf>
    <xf numFmtId="0" fontId="26" fillId="25" borderId="68" xfId="0" applyFont="1" applyFill="1" applyBorder="1" applyAlignment="1">
      <alignment horizontal="left" vertical="center" wrapText="1"/>
    </xf>
    <xf numFmtId="0" fontId="26" fillId="27" borderId="34" xfId="0" applyFont="1" applyFill="1" applyBorder="1" applyAlignment="1">
      <alignment horizontal="left" vertical="center" wrapText="1"/>
    </xf>
    <xf numFmtId="0" fontId="22" fillId="30" borderId="84" xfId="0" applyFont="1" applyFill="1" applyBorder="1" applyAlignment="1">
      <alignment horizontal="left"/>
    </xf>
    <xf numFmtId="0" fontId="26" fillId="27" borderId="95" xfId="0" applyFont="1" applyFill="1" applyBorder="1" applyAlignment="1">
      <alignment horizontal="left" vertical="center" wrapText="1"/>
    </xf>
    <xf numFmtId="0" fontId="26" fillId="27" borderId="104" xfId="0" applyFont="1" applyFill="1" applyBorder="1" applyAlignment="1">
      <alignment horizontal="left" vertical="center" wrapText="1"/>
    </xf>
    <xf numFmtId="0" fontId="22" fillId="30" borderId="85" xfId="0" applyFont="1" applyFill="1" applyBorder="1" applyAlignment="1">
      <alignment horizontal="left"/>
    </xf>
    <xf numFmtId="0" fontId="26" fillId="27" borderId="41" xfId="0" applyFont="1" applyFill="1" applyBorder="1" applyAlignment="1">
      <alignment horizontal="left" vertical="center"/>
    </xf>
    <xf numFmtId="0" fontId="26" fillId="25" borderId="46" xfId="0" applyFont="1" applyFill="1" applyBorder="1" applyAlignment="1">
      <alignment horizontal="left" vertical="center"/>
    </xf>
    <xf numFmtId="0" fontId="26" fillId="25" borderId="64" xfId="0" applyFont="1" applyFill="1" applyBorder="1" applyAlignment="1">
      <alignment horizontal="left" vertical="center" wrapText="1"/>
    </xf>
    <xf numFmtId="0" fontId="26" fillId="27" borderId="25" xfId="0" applyFont="1" applyFill="1" applyBorder="1" applyAlignment="1">
      <alignment vertical="center"/>
    </xf>
    <xf numFmtId="0" fontId="26" fillId="27" borderId="62" xfId="0" applyFont="1" applyFill="1" applyBorder="1" applyAlignment="1">
      <alignment vertical="center"/>
    </xf>
    <xf numFmtId="0" fontId="26" fillId="25" borderId="46" xfId="0" applyFont="1" applyFill="1" applyBorder="1" applyAlignment="1">
      <alignment horizontal="left" vertical="center" wrapText="1"/>
    </xf>
    <xf numFmtId="0" fontId="26" fillId="25" borderId="66" xfId="0" applyFont="1" applyFill="1" applyBorder="1" applyAlignment="1">
      <alignment horizontal="left" vertical="center" wrapText="1"/>
    </xf>
    <xf numFmtId="0" fontId="26" fillId="27" borderId="45" xfId="0" applyFont="1" applyFill="1" applyBorder="1" applyAlignment="1">
      <alignment horizontal="left" vertical="center"/>
    </xf>
    <xf numFmtId="0" fontId="26" fillId="25" borderId="13" xfId="0" applyFont="1" applyFill="1" applyBorder="1" applyAlignment="1">
      <alignment horizontal="left" vertical="center"/>
    </xf>
    <xf numFmtId="0" fontId="26" fillId="25" borderId="25" xfId="0" applyFont="1" applyFill="1" applyBorder="1" applyAlignment="1">
      <alignment horizontal="left" vertical="center" wrapText="1"/>
    </xf>
    <xf numFmtId="0" fontId="26" fillId="25" borderId="62" xfId="0" applyFont="1" applyFill="1" applyBorder="1" applyAlignment="1">
      <alignment horizontal="left" vertical="center" wrapText="1"/>
    </xf>
    <xf numFmtId="0" fontId="22" fillId="30" borderId="49" xfId="0" applyFont="1" applyFill="1" applyBorder="1" applyAlignment="1">
      <alignment horizontal="left"/>
    </xf>
    <xf numFmtId="0" fontId="22" fillId="30" borderId="50" xfId="0" applyFont="1" applyFill="1" applyBorder="1" applyAlignment="1">
      <alignment horizontal="left"/>
    </xf>
    <xf numFmtId="0" fontId="33" fillId="25" borderId="9" xfId="0" applyFont="1" applyFill="1" applyBorder="1" applyAlignment="1">
      <alignment horizontal="left" vertical="center"/>
    </xf>
    <xf numFmtId="0" fontId="33" fillId="25" borderId="63" xfId="0" applyFont="1" applyFill="1" applyBorder="1" applyAlignment="1">
      <alignment horizontal="left" vertical="center"/>
    </xf>
    <xf numFmtId="0" fontId="33" fillId="27" borderId="9" xfId="0" applyFont="1" applyFill="1" applyBorder="1" applyAlignment="1">
      <alignment horizontal="left" vertical="center" wrapText="1"/>
    </xf>
    <xf numFmtId="0" fontId="33" fillId="27" borderId="63" xfId="0" applyFont="1" applyFill="1" applyBorder="1" applyAlignment="1">
      <alignment horizontal="left" vertical="center" wrapText="1"/>
    </xf>
    <xf numFmtId="0" fontId="33" fillId="27" borderId="9" xfId="0" applyFont="1" applyFill="1" applyBorder="1" applyAlignment="1">
      <alignment horizontal="left" vertical="center"/>
    </xf>
    <xf numFmtId="0" fontId="33" fillId="27" borderId="63" xfId="0" applyFont="1" applyFill="1" applyBorder="1" applyAlignment="1">
      <alignment horizontal="left" vertical="center"/>
    </xf>
    <xf numFmtId="0" fontId="33" fillId="27" borderId="96" xfId="0" applyFont="1" applyFill="1" applyBorder="1" applyAlignment="1">
      <alignment horizontal="left" vertical="center"/>
    </xf>
    <xf numFmtId="0" fontId="33" fillId="27" borderId="104" xfId="0" applyFont="1" applyFill="1" applyBorder="1" applyAlignment="1">
      <alignment horizontal="left" vertical="center"/>
    </xf>
    <xf numFmtId="0" fontId="33" fillId="25" borderId="13" xfId="0" applyFont="1" applyFill="1" applyBorder="1" applyAlignment="1">
      <alignment horizontal="left" vertical="center"/>
    </xf>
    <xf numFmtId="0" fontId="33" fillId="25" borderId="35" xfId="0" applyFont="1" applyFill="1" applyBorder="1" applyAlignment="1">
      <alignment horizontal="left" vertical="center"/>
    </xf>
    <xf numFmtId="0" fontId="34" fillId="25" borderId="0" xfId="0" applyFont="1" applyFill="1" applyBorder="1" applyAlignment="1">
      <alignment horizontal="center" wrapText="1"/>
    </xf>
    <xf numFmtId="0" fontId="22" fillId="25" borderId="0" xfId="0" applyFont="1" applyFill="1" applyBorder="1" applyAlignment="1">
      <alignment horizontal="center" vertical="top"/>
    </xf>
    <xf numFmtId="0" fontId="33" fillId="27" borderId="24" xfId="0" applyFont="1" applyFill="1" applyBorder="1" applyAlignment="1">
      <alignment horizontal="left" vertical="center"/>
    </xf>
    <xf numFmtId="0" fontId="33" fillId="27" borderId="19" xfId="0" applyFont="1" applyFill="1" applyBorder="1" applyAlignment="1">
      <alignment horizontal="left" vertical="center"/>
    </xf>
    <xf numFmtId="0" fontId="33" fillId="27" borderId="41" xfId="0" applyFont="1" applyFill="1" applyBorder="1" applyAlignment="1">
      <alignment horizontal="left" vertical="center"/>
    </xf>
    <xf numFmtId="0" fontId="33" fillId="27" borderId="23" xfId="0" applyFont="1" applyFill="1" applyBorder="1" applyAlignment="1">
      <alignment horizontal="left" vertical="center"/>
    </xf>
    <xf numFmtId="0" fontId="33" fillId="27" borderId="62" xfId="0" applyFont="1" applyFill="1" applyBorder="1" applyAlignment="1">
      <alignment horizontal="left" vertical="center"/>
    </xf>
    <xf numFmtId="0" fontId="33" fillId="25" borderId="23" xfId="0" applyFont="1" applyFill="1" applyBorder="1" applyAlignment="1">
      <alignment horizontal="left" vertical="center"/>
    </xf>
    <xf numFmtId="0" fontId="33" fillId="25" borderId="62" xfId="0" applyFont="1" applyFill="1" applyBorder="1" applyAlignment="1">
      <alignment horizontal="left" vertical="center"/>
    </xf>
    <xf numFmtId="0" fontId="44" fillId="28" borderId="49" xfId="0" applyFont="1" applyFill="1" applyBorder="1" applyAlignment="1">
      <alignment horizontal="right" vertical="center"/>
    </xf>
    <xf numFmtId="0" fontId="44" fillId="28" borderId="50" xfId="0" applyFont="1" applyFill="1" applyBorder="1" applyAlignment="1">
      <alignment horizontal="right" vertical="center"/>
    </xf>
    <xf numFmtId="0" fontId="26" fillId="27" borderId="16" xfId="0" applyFont="1" applyFill="1" applyBorder="1" applyAlignment="1">
      <alignment vertical="center"/>
    </xf>
    <xf numFmtId="0" fontId="26" fillId="27" borderId="9" xfId="0" applyFont="1" applyFill="1" applyBorder="1" applyAlignment="1">
      <alignment vertical="center"/>
    </xf>
    <xf numFmtId="0" fontId="26" fillId="27" borderId="63" xfId="0" applyFont="1" applyFill="1" applyBorder="1" applyAlignment="1">
      <alignment vertical="center"/>
    </xf>
    <xf numFmtId="0" fontId="26" fillId="25" borderId="16" xfId="0" applyFont="1" applyFill="1" applyBorder="1" applyAlignment="1">
      <alignment vertical="center" wrapText="1"/>
    </xf>
    <xf numFmtId="0" fontId="26" fillId="25" borderId="9" xfId="0" applyFont="1" applyFill="1" applyBorder="1" applyAlignment="1">
      <alignment vertical="center" wrapText="1"/>
    </xf>
    <xf numFmtId="0" fontId="26" fillId="25" borderId="63" xfId="0" applyFont="1" applyFill="1" applyBorder="1" applyAlignment="1">
      <alignment vertical="center" wrapText="1"/>
    </xf>
    <xf numFmtId="0" fontId="26" fillId="27" borderId="95" xfId="0" applyFont="1" applyFill="1" applyBorder="1" applyAlignment="1">
      <alignment vertical="center" wrapText="1"/>
    </xf>
    <xf numFmtId="0" fontId="26" fillId="27" borderId="96" xfId="0" applyFont="1" applyFill="1" applyBorder="1" applyAlignment="1">
      <alignment vertical="center" wrapText="1"/>
    </xf>
    <xf numFmtId="0" fontId="26" fillId="27" borderId="104" xfId="0" applyFont="1" applyFill="1" applyBorder="1" applyAlignment="1">
      <alignment vertical="center" wrapText="1"/>
    </xf>
    <xf numFmtId="0" fontId="22" fillId="30" borderId="48" xfId="0" applyFont="1" applyFill="1" applyBorder="1" applyAlignment="1">
      <alignment horizontal="left"/>
    </xf>
    <xf numFmtId="0" fontId="26" fillId="25" borderId="20" xfId="0" applyFont="1" applyFill="1" applyBorder="1" applyAlignment="1">
      <alignment vertical="center"/>
    </xf>
    <xf numFmtId="0" fontId="26" fillId="25" borderId="13" xfId="0" applyFont="1" applyFill="1" applyBorder="1" applyAlignment="1">
      <alignment vertical="center"/>
    </xf>
    <xf numFmtId="0" fontId="26" fillId="25" borderId="35" xfId="0" applyFont="1" applyFill="1" applyBorder="1" applyAlignment="1">
      <alignment vertical="center"/>
    </xf>
    <xf numFmtId="0" fontId="44" fillId="28" borderId="48" xfId="0" applyFont="1" applyFill="1" applyBorder="1" applyAlignment="1">
      <alignment horizontal="right"/>
    </xf>
    <xf numFmtId="0" fontId="33" fillId="25" borderId="96" xfId="0" applyFont="1" applyFill="1" applyBorder="1" applyAlignment="1">
      <alignment horizontal="left" vertical="center"/>
    </xf>
    <xf numFmtId="0" fontId="33" fillId="25" borderId="104" xfId="0" applyFont="1" applyFill="1" applyBorder="1" applyAlignment="1">
      <alignment horizontal="left" vertical="center"/>
    </xf>
    <xf numFmtId="0" fontId="33" fillId="25" borderId="9" xfId="0" applyFont="1" applyFill="1" applyBorder="1" applyAlignment="1">
      <alignment horizontal="left" vertical="center" wrapText="1"/>
    </xf>
    <xf numFmtId="0" fontId="33" fillId="25" borderId="63" xfId="0" applyFont="1" applyFill="1" applyBorder="1" applyAlignment="1">
      <alignment horizontal="left" vertical="center" wrapText="1"/>
    </xf>
    <xf numFmtId="0" fontId="33" fillId="25" borderId="14" xfId="0" applyFont="1" applyFill="1" applyBorder="1" applyAlignment="1">
      <alignment horizontal="left" vertical="center" wrapText="1"/>
    </xf>
    <xf numFmtId="0" fontId="33" fillId="25" borderId="10" xfId="0" applyFont="1" applyFill="1" applyBorder="1" applyAlignment="1">
      <alignment horizontal="left" vertical="center" wrapText="1"/>
    </xf>
    <xf numFmtId="0" fontId="33" fillId="25" borderId="39" xfId="0" applyFont="1" applyFill="1" applyBorder="1" applyAlignment="1">
      <alignment horizontal="left" vertical="center" wrapText="1"/>
    </xf>
    <xf numFmtId="0" fontId="70" fillId="25" borderId="83" xfId="0" applyFont="1" applyFill="1" applyBorder="1" applyAlignment="1">
      <alignment horizontal="left" vertical="center" wrapText="1"/>
    </xf>
    <xf numFmtId="0" fontId="39" fillId="28" borderId="49" xfId="0" applyFont="1" applyFill="1" applyBorder="1" applyAlignment="1">
      <alignment horizontal="right"/>
    </xf>
    <xf numFmtId="0" fontId="39" fillId="28" borderId="50" xfId="0" applyFont="1" applyFill="1" applyBorder="1" applyAlignment="1">
      <alignment horizontal="right"/>
    </xf>
    <xf numFmtId="0" fontId="33" fillId="25" borderId="98" xfId="0" applyFont="1" applyFill="1" applyBorder="1" applyAlignment="1">
      <alignment horizontal="left" vertical="center"/>
    </xf>
    <xf numFmtId="0" fontId="33" fillId="25" borderId="103" xfId="0" applyFont="1" applyFill="1" applyBorder="1" applyAlignment="1">
      <alignment horizontal="left" vertical="center"/>
    </xf>
    <xf numFmtId="0" fontId="33" fillId="27" borderId="45" xfId="0" applyFont="1" applyFill="1" applyBorder="1" applyAlignment="1">
      <alignment horizontal="left" vertical="center"/>
    </xf>
    <xf numFmtId="0" fontId="33" fillId="27" borderId="67" xfId="0" applyFont="1" applyFill="1" applyBorder="1" applyAlignment="1">
      <alignment horizontal="left" vertical="center"/>
    </xf>
    <xf numFmtId="0" fontId="33" fillId="27" borderId="15" xfId="0" applyFont="1" applyFill="1" applyBorder="1" applyAlignment="1">
      <alignment horizontal="left" vertical="center"/>
    </xf>
    <xf numFmtId="0" fontId="33" fillId="27" borderId="107" xfId="0" applyFont="1" applyFill="1" applyBorder="1" applyAlignment="1">
      <alignment horizontal="left" vertical="center"/>
    </xf>
    <xf numFmtId="0" fontId="33" fillId="25" borderId="79" xfId="0" applyFont="1" applyFill="1" applyBorder="1" applyAlignment="1">
      <alignment horizontal="left" vertical="center"/>
    </xf>
    <xf numFmtId="0" fontId="33" fillId="25" borderId="80" xfId="0" applyFont="1" applyFill="1" applyBorder="1" applyAlignment="1">
      <alignment horizontal="left" vertical="center"/>
    </xf>
    <xf numFmtId="0" fontId="26" fillId="27" borderId="9" xfId="0" applyFont="1" applyFill="1" applyBorder="1" applyAlignment="1">
      <alignment horizontal="left" vertical="center"/>
    </xf>
    <xf numFmtId="0" fontId="26" fillId="27" borderId="68" xfId="0" applyFont="1" applyFill="1" applyBorder="1" applyAlignment="1">
      <alignment horizontal="left" vertical="center"/>
    </xf>
    <xf numFmtId="0" fontId="44" fillId="28" borderId="57" xfId="0" applyFont="1" applyFill="1" applyBorder="1" applyAlignment="1">
      <alignment horizontal="right"/>
    </xf>
    <xf numFmtId="0" fontId="44" fillId="28" borderId="59" xfId="0" applyFont="1" applyFill="1" applyBorder="1" applyAlignment="1">
      <alignment horizontal="right"/>
    </xf>
    <xf numFmtId="0" fontId="60" fillId="25" borderId="0" xfId="0" applyFont="1" applyFill="1" applyBorder="1" applyAlignment="1">
      <alignment horizontal="center" vertical="center"/>
    </xf>
    <xf numFmtId="0" fontId="26" fillId="27" borderId="23" xfId="0" applyFont="1" applyFill="1" applyBorder="1" applyAlignment="1">
      <alignment horizontal="left" vertical="center" wrapText="1"/>
    </xf>
    <xf numFmtId="0" fontId="26" fillId="25" borderId="23" xfId="0" applyFont="1" applyFill="1" applyBorder="1" applyAlignment="1">
      <alignment horizontal="left" vertical="center" wrapText="1"/>
    </xf>
    <xf numFmtId="0" fontId="26" fillId="25" borderId="27" xfId="0" applyFont="1" applyFill="1" applyBorder="1" applyAlignment="1">
      <alignment horizontal="left" vertical="center" wrapText="1"/>
    </xf>
    <xf numFmtId="0" fontId="26" fillId="25" borderId="51" xfId="0" applyFont="1" applyFill="1" applyBorder="1" applyAlignment="1">
      <alignment horizontal="left" vertical="center" wrapText="1"/>
    </xf>
    <xf numFmtId="0" fontId="22" fillId="28" borderId="48" xfId="0" applyFont="1" applyFill="1" applyBorder="1" applyAlignment="1">
      <alignment horizontal="right"/>
    </xf>
    <xf numFmtId="0" fontId="22" fillId="28" borderId="49" xfId="0" applyFont="1" applyFill="1" applyBorder="1" applyAlignment="1">
      <alignment horizontal="right"/>
    </xf>
    <xf numFmtId="0" fontId="22" fillId="28" borderId="50" xfId="0" applyFont="1" applyFill="1" applyBorder="1" applyAlignment="1">
      <alignment horizontal="right"/>
    </xf>
    <xf numFmtId="0" fontId="26" fillId="25" borderId="150" xfId="0" applyFont="1" applyFill="1" applyBorder="1" applyAlignment="1">
      <alignment horizontal="left" vertical="center" wrapText="1"/>
    </xf>
    <xf numFmtId="0" fontId="26" fillId="25" borderId="79" xfId="0" applyFont="1" applyFill="1" applyBorder="1" applyAlignment="1">
      <alignment horizontal="left" vertical="center" wrapText="1"/>
    </xf>
    <xf numFmtId="0" fontId="26" fillId="25" borderId="80" xfId="0" applyFont="1" applyFill="1" applyBorder="1" applyAlignment="1">
      <alignment horizontal="left" vertical="center" wrapText="1"/>
    </xf>
    <xf numFmtId="0" fontId="26" fillId="25" borderId="122" xfId="0" applyFont="1" applyFill="1" applyBorder="1" applyAlignment="1">
      <alignment horizontal="left" vertical="center" wrapText="1"/>
    </xf>
    <xf numFmtId="0" fontId="26" fillId="25" borderId="89" xfId="0" applyFont="1" applyFill="1" applyBorder="1" applyAlignment="1">
      <alignment horizontal="left" vertical="center" wrapText="1"/>
    </xf>
    <xf numFmtId="0" fontId="26" fillId="25" borderId="90" xfId="0" applyFont="1" applyFill="1" applyBorder="1" applyAlignment="1">
      <alignment horizontal="left" vertical="center" wrapText="1"/>
    </xf>
    <xf numFmtId="0" fontId="22" fillId="28" borderId="79" xfId="0" applyFont="1" applyFill="1" applyBorder="1" applyAlignment="1">
      <alignment horizontal="left" vertical="center" wrapText="1"/>
    </xf>
    <xf numFmtId="0" fontId="22" fillId="28" borderId="80" xfId="0" applyFont="1" applyFill="1" applyBorder="1" applyAlignment="1">
      <alignment horizontal="left" vertical="center" wrapText="1"/>
    </xf>
    <xf numFmtId="0" fontId="22" fillId="28" borderId="48" xfId="0" applyFont="1" applyFill="1" applyBorder="1" applyAlignment="1">
      <alignment horizontal="left" vertical="center" wrapText="1"/>
    </xf>
    <xf numFmtId="0" fontId="22" fillId="28" borderId="49" xfId="0" applyFont="1" applyFill="1" applyBorder="1" applyAlignment="1">
      <alignment horizontal="left" vertical="center" wrapText="1"/>
    </xf>
    <xf numFmtId="0" fontId="22" fillId="28" borderId="50" xfId="0" applyFont="1" applyFill="1" applyBorder="1" applyAlignment="1">
      <alignment horizontal="left" vertical="center" wrapText="1"/>
    </xf>
    <xf numFmtId="0" fontId="26" fillId="25" borderId="33" xfId="0" applyFont="1" applyFill="1" applyBorder="1" applyAlignment="1">
      <alignment horizontal="left" vertical="center" wrapText="1"/>
    </xf>
    <xf numFmtId="0" fontId="26" fillId="27" borderId="25" xfId="0" applyFont="1" applyFill="1" applyBorder="1" applyAlignment="1">
      <alignment horizontal="left" vertical="top" wrapText="1"/>
    </xf>
    <xf numFmtId="0" fontId="26" fillId="27" borderId="23" xfId="0" applyFont="1" applyFill="1" applyBorder="1" applyAlignment="1">
      <alignment horizontal="left" vertical="top" wrapText="1"/>
    </xf>
    <xf numFmtId="0" fontId="26" fillId="27" borderId="62" xfId="0" applyFont="1" applyFill="1" applyBorder="1" applyAlignment="1">
      <alignment horizontal="left" vertical="top" wrapText="1"/>
    </xf>
    <xf numFmtId="0" fontId="26" fillId="25" borderId="28" xfId="0" applyFont="1" applyFill="1" applyBorder="1" applyAlignment="1">
      <alignment horizontal="left" vertical="top" wrapText="1"/>
    </xf>
    <xf numFmtId="0" fontId="26" fillId="25" borderId="33" xfId="0" applyFont="1" applyFill="1" applyBorder="1" applyAlignment="1">
      <alignment horizontal="left" vertical="top" wrapText="1"/>
    </xf>
    <xf numFmtId="0" fontId="26" fillId="25" borderId="73" xfId="0" applyFont="1" applyFill="1" applyBorder="1" applyAlignment="1">
      <alignment horizontal="left" vertical="top" wrapText="1"/>
    </xf>
    <xf numFmtId="0" fontId="26" fillId="25" borderId="25" xfId="0" applyFont="1" applyFill="1" applyBorder="1" applyAlignment="1">
      <alignment horizontal="left" vertical="top" wrapText="1"/>
    </xf>
    <xf numFmtId="0" fontId="26" fillId="25" borderId="23" xfId="0" applyFont="1" applyFill="1" applyBorder="1" applyAlignment="1">
      <alignment horizontal="left" vertical="top" wrapText="1"/>
    </xf>
    <xf numFmtId="0" fontId="26" fillId="25" borderId="62" xfId="0" applyFont="1" applyFill="1" applyBorder="1" applyAlignment="1">
      <alignment horizontal="left" vertical="top" wrapText="1"/>
    </xf>
    <xf numFmtId="0" fontId="26" fillId="25" borderId="122" xfId="0" applyFont="1" applyFill="1" applyBorder="1" applyAlignment="1">
      <alignment horizontal="left" vertical="top" wrapText="1"/>
    </xf>
    <xf numFmtId="0" fontId="26" fillId="25" borderId="89" xfId="0" applyFont="1" applyFill="1" applyBorder="1" applyAlignment="1">
      <alignment horizontal="left" vertical="top" wrapText="1"/>
    </xf>
    <xf numFmtId="0" fontId="26" fillId="25" borderId="90" xfId="0" applyFont="1" applyFill="1" applyBorder="1" applyAlignment="1">
      <alignment horizontal="left" vertical="top" wrapText="1"/>
    </xf>
    <xf numFmtId="0" fontId="22" fillId="28" borderId="88" xfId="0" applyFont="1" applyFill="1" applyBorder="1" applyAlignment="1">
      <alignment horizontal="right"/>
    </xf>
    <xf numFmtId="0" fontId="22" fillId="28" borderId="57" xfId="0" applyFont="1" applyFill="1" applyBorder="1" applyAlignment="1">
      <alignment horizontal="right"/>
    </xf>
    <xf numFmtId="0" fontId="58" fillId="25" borderId="0" xfId="0" applyFont="1" applyFill="1" applyBorder="1" applyAlignment="1">
      <alignment horizontal="left"/>
    </xf>
    <xf numFmtId="2" fontId="62" fillId="29" borderId="87" xfId="0" applyNumberFormat="1" applyFont="1" applyFill="1" applyBorder="1" applyAlignment="1">
      <alignment horizontal="right" vertical="center" wrapText="1"/>
    </xf>
    <xf numFmtId="2" fontId="62" fillId="29" borderId="88" xfId="0" applyNumberFormat="1" applyFont="1" applyFill="1" applyBorder="1" applyAlignment="1">
      <alignment horizontal="right" vertical="center" wrapText="1"/>
    </xf>
    <xf numFmtId="0" fontId="63" fillId="29" borderId="58" xfId="0" applyFont="1" applyFill="1" applyBorder="1" applyAlignment="1">
      <alignment horizontal="center" vertical="center" wrapText="1"/>
    </xf>
    <xf numFmtId="0" fontId="63" fillId="29" borderId="59" xfId="0" applyFont="1" applyFill="1" applyBorder="1" applyAlignment="1">
      <alignment horizontal="center" vertical="center" wrapText="1"/>
    </xf>
    <xf numFmtId="0" fontId="57" fillId="31" borderId="87" xfId="0" applyFont="1" applyFill="1" applyBorder="1" applyAlignment="1">
      <alignment horizontal="center" vertical="center" wrapText="1"/>
    </xf>
    <xf numFmtId="0" fontId="57" fillId="31" borderId="83" xfId="0" applyFont="1" applyFill="1" applyBorder="1" applyAlignment="1">
      <alignment horizontal="center" vertical="center" wrapText="1"/>
    </xf>
    <xf numFmtId="0" fontId="57" fillId="31" borderId="58" xfId="0" applyFont="1" applyFill="1" applyBorder="1" applyAlignment="1">
      <alignment horizontal="center" vertical="center" wrapText="1"/>
    </xf>
    <xf numFmtId="0" fontId="57" fillId="31" borderId="88" xfId="0" applyFont="1" applyFill="1" applyBorder="1" applyAlignment="1">
      <alignment horizontal="center" vertical="center" wrapText="1"/>
    </xf>
    <xf numFmtId="0" fontId="57" fillId="31" borderId="57" xfId="0" applyFont="1" applyFill="1" applyBorder="1" applyAlignment="1">
      <alignment horizontal="center" vertical="center" wrapText="1"/>
    </xf>
    <xf numFmtId="0" fontId="57" fillId="31" borderId="59" xfId="0" applyFont="1" applyFill="1" applyBorder="1" applyAlignment="1">
      <alignment horizontal="center" vertical="center" wrapText="1"/>
    </xf>
    <xf numFmtId="0" fontId="71" fillId="31" borderId="87" xfId="0" applyFont="1" applyFill="1" applyBorder="1" applyAlignment="1">
      <alignment horizontal="center" vertical="center" wrapText="1"/>
    </xf>
    <xf numFmtId="0" fontId="71" fillId="31" borderId="83" xfId="0" applyFont="1" applyFill="1" applyBorder="1" applyAlignment="1">
      <alignment horizontal="center" vertical="center" wrapText="1"/>
    </xf>
    <xf numFmtId="0" fontId="71" fillId="31" borderId="58" xfId="0" applyFont="1" applyFill="1" applyBorder="1" applyAlignment="1">
      <alignment horizontal="center" vertical="center" wrapText="1"/>
    </xf>
    <xf numFmtId="0" fontId="71" fillId="31" borderId="88" xfId="0" applyFont="1" applyFill="1" applyBorder="1" applyAlignment="1">
      <alignment horizontal="center" vertical="center" wrapText="1"/>
    </xf>
    <xf numFmtId="0" fontId="71" fillId="31" borderId="57" xfId="0" applyFont="1" applyFill="1" applyBorder="1" applyAlignment="1">
      <alignment horizontal="center" vertical="center" wrapText="1"/>
    </xf>
    <xf numFmtId="0" fontId="71" fillId="31" borderId="59" xfId="0" applyFont="1" applyFill="1" applyBorder="1" applyAlignment="1">
      <alignment horizontal="center" vertical="center" wrapText="1"/>
    </xf>
    <xf numFmtId="0" fontId="72" fillId="31" borderId="87" xfId="0" applyFont="1" applyFill="1" applyBorder="1" applyAlignment="1">
      <alignment horizontal="center" vertical="center" wrapText="1"/>
    </xf>
    <xf numFmtId="0" fontId="72" fillId="31" borderId="83" xfId="0" applyFont="1" applyFill="1" applyBorder="1" applyAlignment="1">
      <alignment horizontal="center" vertical="center" wrapText="1"/>
    </xf>
    <xf numFmtId="0" fontId="72" fillId="31" borderId="58" xfId="0" applyFont="1" applyFill="1" applyBorder="1" applyAlignment="1">
      <alignment horizontal="center" vertical="center" wrapText="1"/>
    </xf>
    <xf numFmtId="0" fontId="72" fillId="31" borderId="88" xfId="0" applyFont="1" applyFill="1" applyBorder="1" applyAlignment="1">
      <alignment horizontal="center" vertical="center" wrapText="1"/>
    </xf>
    <xf numFmtId="0" fontId="72" fillId="31" borderId="57" xfId="0" applyFont="1" applyFill="1" applyBorder="1" applyAlignment="1">
      <alignment horizontal="center" vertical="center" wrapText="1"/>
    </xf>
    <xf numFmtId="0" fontId="72" fillId="31" borderId="59" xfId="0" applyFont="1" applyFill="1" applyBorder="1" applyAlignment="1">
      <alignment horizontal="center" vertical="center" wrapText="1"/>
    </xf>
    <xf numFmtId="0" fontId="59" fillId="31" borderId="87" xfId="0" applyFont="1" applyFill="1" applyBorder="1" applyAlignment="1">
      <alignment horizontal="center" vertical="center" wrapText="1"/>
    </xf>
    <xf numFmtId="0" fontId="59" fillId="31" borderId="83" xfId="0" applyFont="1" applyFill="1" applyBorder="1" applyAlignment="1">
      <alignment horizontal="center" vertical="center" wrapText="1"/>
    </xf>
    <xf numFmtId="0" fontId="59" fillId="31" borderId="58" xfId="0" applyFont="1" applyFill="1" applyBorder="1" applyAlignment="1">
      <alignment horizontal="center" vertical="center" wrapText="1"/>
    </xf>
    <xf numFmtId="0" fontId="59" fillId="31" borderId="88" xfId="0" applyFont="1" applyFill="1" applyBorder="1" applyAlignment="1">
      <alignment horizontal="center" vertical="center" wrapText="1"/>
    </xf>
    <xf numFmtId="0" fontId="59" fillId="31" borderId="57" xfId="0" applyFont="1" applyFill="1" applyBorder="1" applyAlignment="1">
      <alignment horizontal="center" vertical="center" wrapText="1"/>
    </xf>
    <xf numFmtId="0" fontId="59" fillId="31" borderId="59" xfId="0" applyFont="1" applyFill="1" applyBorder="1" applyAlignment="1">
      <alignment horizontal="center" vertical="center" wrapText="1"/>
    </xf>
    <xf numFmtId="2" fontId="62" fillId="29" borderId="87" xfId="0" applyNumberFormat="1" applyFont="1" applyFill="1" applyBorder="1" applyAlignment="1">
      <alignment horizontal="center" vertical="center" wrapText="1"/>
    </xf>
    <xf numFmtId="2" fontId="62" fillId="29" borderId="88" xfId="0" applyNumberFormat="1" applyFont="1" applyFill="1" applyBorder="1" applyAlignment="1">
      <alignment horizontal="center" vertical="center" wrapText="1"/>
    </xf>
    <xf numFmtId="0" fontId="50" fillId="34" borderId="48" xfId="0" applyFont="1" applyFill="1" applyBorder="1" applyAlignment="1">
      <alignment horizontal="center" vertical="center"/>
    </xf>
    <xf numFmtId="0" fontId="50" fillId="34" borderId="49" xfId="0" applyFont="1" applyFill="1" applyBorder="1" applyAlignment="1">
      <alignment horizontal="center" vertical="center"/>
    </xf>
    <xf numFmtId="0" fontId="50" fillId="34" borderId="50" xfId="0" applyFont="1" applyFill="1" applyBorder="1" applyAlignment="1">
      <alignment horizontal="center" vertical="center"/>
    </xf>
    <xf numFmtId="0" fontId="25" fillId="25" borderId="0" xfId="0" applyFont="1" applyFill="1" applyBorder="1" applyAlignment="1">
      <alignment horizontal="center" vertical="top"/>
    </xf>
    <xf numFmtId="0" fontId="25" fillId="25" borderId="0" xfId="0" applyFont="1" applyFill="1" applyBorder="1" applyAlignment="1">
      <alignment horizontal="center" vertical="center"/>
    </xf>
    <xf numFmtId="0" fontId="35" fillId="25" borderId="0" xfId="0" applyFont="1" applyFill="1" applyBorder="1" applyAlignment="1">
      <alignment horizontal="center" vertical="center"/>
    </xf>
    <xf numFmtId="0" fontId="25" fillId="25" borderId="52" xfId="0" applyFont="1" applyFill="1" applyBorder="1" applyAlignment="1">
      <alignment horizontal="center"/>
    </xf>
    <xf numFmtId="0" fontId="50" fillId="34" borderId="60" xfId="0" applyFont="1" applyFill="1" applyBorder="1" applyAlignment="1">
      <alignment horizontal="center"/>
    </xf>
    <xf numFmtId="0" fontId="26" fillId="27" borderId="114" xfId="0" applyFont="1" applyFill="1" applyBorder="1"/>
    <xf numFmtId="0" fontId="26" fillId="27" borderId="62" xfId="0" applyFont="1" applyFill="1" applyBorder="1"/>
    <xf numFmtId="0" fontId="26" fillId="25" borderId="114" xfId="0" applyFont="1" applyFill="1" applyBorder="1"/>
    <xf numFmtId="0" fontId="26" fillId="25" borderId="62" xfId="0" applyFont="1" applyFill="1" applyBorder="1"/>
    <xf numFmtId="0" fontId="26" fillId="25" borderId="100" xfId="0" applyFont="1" applyFill="1" applyBorder="1"/>
    <xf numFmtId="0" fontId="26" fillId="25" borderId="90" xfId="0" applyFont="1" applyFill="1" applyBorder="1"/>
    <xf numFmtId="0" fontId="26" fillId="27" borderId="113" xfId="0" applyFont="1" applyFill="1" applyBorder="1"/>
    <xf numFmtId="0" fontId="26" fillId="27" borderId="73" xfId="0" applyFont="1" applyFill="1" applyBorder="1"/>
    <xf numFmtId="0" fontId="22" fillId="25" borderId="51" xfId="0" applyFont="1" applyFill="1" applyBorder="1" applyAlignment="1">
      <alignment horizontal="left"/>
    </xf>
    <xf numFmtId="0" fontId="22" fillId="25" borderId="29" xfId="0" applyFont="1" applyFill="1" applyBorder="1" applyAlignment="1">
      <alignment horizontal="left"/>
    </xf>
    <xf numFmtId="0" fontId="24" fillId="25" borderId="0" xfId="0" applyFont="1" applyFill="1" applyBorder="1" applyAlignment="1">
      <alignment horizontal="left" wrapText="1"/>
    </xf>
    <xf numFmtId="0" fontId="24" fillId="25" borderId="0" xfId="0" applyFont="1" applyFill="1" applyBorder="1" applyAlignment="1">
      <alignment horizontal="left" vertical="center" wrapText="1"/>
    </xf>
    <xf numFmtId="0" fontId="26" fillId="25" borderId="33" xfId="0" applyFont="1" applyFill="1" applyBorder="1" applyAlignment="1">
      <alignment wrapText="1"/>
    </xf>
    <xf numFmtId="0" fontId="26" fillId="25" borderId="73" xfId="0" applyFont="1" applyFill="1" applyBorder="1" applyAlignment="1">
      <alignment wrapText="1"/>
    </xf>
    <xf numFmtId="0" fontId="44" fillId="28" borderId="49" xfId="0" applyFont="1" applyFill="1" applyBorder="1" applyAlignment="1">
      <alignment horizontal="right" wrapText="1"/>
    </xf>
    <xf numFmtId="0" fontId="44" fillId="28" borderId="50" xfId="0" applyFont="1" applyFill="1" applyBorder="1" applyAlignment="1">
      <alignment horizontal="right" wrapText="1"/>
    </xf>
    <xf numFmtId="0" fontId="25" fillId="25" borderId="0" xfId="0" applyFont="1" applyFill="1" applyBorder="1" applyAlignment="1">
      <alignment horizontal="center" vertical="center" wrapText="1"/>
    </xf>
    <xf numFmtId="0" fontId="26" fillId="27" borderId="23" xfId="0" applyFont="1" applyFill="1" applyBorder="1" applyAlignment="1">
      <alignment wrapText="1"/>
    </xf>
    <xf numFmtId="0" fontId="26" fillId="27" borderId="62" xfId="0" applyFont="1" applyFill="1" applyBorder="1" applyAlignment="1">
      <alignment wrapText="1"/>
    </xf>
    <xf numFmtId="0" fontId="26" fillId="25" borderId="23" xfId="0" applyFont="1" applyFill="1" applyBorder="1" applyAlignment="1">
      <alignment wrapText="1"/>
    </xf>
    <xf numFmtId="0" fontId="26" fillId="25" borderId="62" xfId="0" applyFont="1" applyFill="1" applyBorder="1" applyAlignment="1">
      <alignment wrapText="1"/>
    </xf>
    <xf numFmtId="0" fontId="26" fillId="27" borderId="57" xfId="0" applyFont="1" applyFill="1" applyBorder="1" applyAlignment="1">
      <alignment wrapText="1"/>
    </xf>
    <xf numFmtId="0" fontId="26" fillId="27" borderId="59" xfId="0" applyFont="1" applyFill="1" applyBorder="1" applyAlignment="1">
      <alignment wrapText="1"/>
    </xf>
    <xf numFmtId="0" fontId="25" fillId="25" borderId="0" xfId="0" applyFont="1" applyFill="1" applyBorder="1" applyAlignment="1">
      <alignment horizontal="center" wrapText="1"/>
    </xf>
    <xf numFmtId="0" fontId="24" fillId="25" borderId="83" xfId="0" applyFont="1" applyFill="1" applyBorder="1" applyAlignment="1">
      <alignment horizontal="left" vertical="top" wrapText="1"/>
    </xf>
    <xf numFmtId="0" fontId="26" fillId="25" borderId="24" xfId="0" applyFont="1" applyFill="1" applyBorder="1" applyAlignment="1">
      <alignment vertical="center" wrapText="1"/>
    </xf>
    <xf numFmtId="0" fontId="26" fillId="25" borderId="19" xfId="0" applyFont="1" applyFill="1" applyBorder="1" applyAlignment="1">
      <alignment vertical="center" wrapText="1"/>
    </xf>
    <xf numFmtId="0" fontId="26" fillId="25" borderId="41" xfId="0" applyFont="1" applyFill="1" applyBorder="1" applyAlignment="1">
      <alignment vertical="center" wrapText="1"/>
    </xf>
    <xf numFmtId="0" fontId="26" fillId="27" borderId="24" xfId="0" applyFont="1" applyFill="1" applyBorder="1" applyAlignment="1">
      <alignment vertical="center" wrapText="1"/>
    </xf>
    <xf numFmtId="0" fontId="26" fillId="27" borderId="19" xfId="0" applyFont="1" applyFill="1" applyBorder="1" applyAlignment="1">
      <alignment vertical="center" wrapText="1"/>
    </xf>
    <xf numFmtId="0" fontId="26" fillId="27" borderId="41" xfId="0" applyFont="1" applyFill="1" applyBorder="1" applyAlignment="1">
      <alignment vertical="center" wrapText="1"/>
    </xf>
    <xf numFmtId="0" fontId="22" fillId="28" borderId="69" xfId="0" applyFont="1" applyFill="1" applyBorder="1" applyAlignment="1">
      <alignment wrapText="1"/>
    </xf>
    <xf numFmtId="0" fontId="22" fillId="28" borderId="70" xfId="0" applyFont="1" applyFill="1" applyBorder="1" applyAlignment="1">
      <alignment wrapText="1"/>
    </xf>
    <xf numFmtId="0" fontId="22" fillId="28" borderId="78" xfId="0" applyFont="1" applyFill="1" applyBorder="1" applyAlignment="1">
      <alignment wrapText="1"/>
    </xf>
    <xf numFmtId="0" fontId="26" fillId="25" borderId="29" xfId="0" applyFont="1" applyFill="1" applyBorder="1" applyAlignment="1">
      <alignment vertical="center" wrapText="1"/>
    </xf>
    <xf numFmtId="0" fontId="26" fillId="25" borderId="36" xfId="0" applyFont="1" applyFill="1" applyBorder="1" applyAlignment="1">
      <alignment vertical="center" wrapText="1"/>
    </xf>
    <xf numFmtId="0" fontId="26" fillId="25" borderId="148" xfId="0" applyFont="1" applyFill="1" applyBorder="1" applyAlignment="1">
      <alignment vertical="center" wrapText="1"/>
    </xf>
    <xf numFmtId="0" fontId="44" fillId="28" borderId="69" xfId="0" applyFont="1" applyFill="1" applyBorder="1" applyAlignment="1">
      <alignment horizontal="right" wrapText="1"/>
    </xf>
    <xf numFmtId="0" fontId="44" fillId="28" borderId="70" xfId="0" applyFont="1" applyFill="1" applyBorder="1" applyAlignment="1">
      <alignment horizontal="right" wrapText="1"/>
    </xf>
    <xf numFmtId="0" fontId="44" fillId="28" borderId="71" xfId="0" applyFont="1" applyFill="1" applyBorder="1" applyAlignment="1">
      <alignment horizontal="right" wrapText="1"/>
    </xf>
    <xf numFmtId="0" fontId="22" fillId="25" borderId="0" xfId="0" applyFont="1" applyFill="1" applyBorder="1" applyAlignment="1">
      <alignment horizontal="center" wrapText="1"/>
    </xf>
    <xf numFmtId="0" fontId="26" fillId="25" borderId="135" xfId="0" applyFont="1" applyFill="1" applyBorder="1" applyAlignment="1">
      <alignment vertical="center" wrapText="1"/>
    </xf>
    <xf numFmtId="0" fontId="26" fillId="25" borderId="130" xfId="0" applyFont="1" applyFill="1" applyBorder="1" applyAlignment="1">
      <alignment vertical="center" wrapText="1"/>
    </xf>
    <xf numFmtId="0" fontId="26" fillId="25" borderId="131" xfId="0" applyFont="1" applyFill="1" applyBorder="1" applyAlignment="1">
      <alignment vertical="center" wrapText="1"/>
    </xf>
    <xf numFmtId="0" fontId="65" fillId="38" borderId="60" xfId="0" applyFont="1" applyFill="1" applyBorder="1" applyAlignment="1">
      <alignment horizontal="center"/>
    </xf>
    <xf numFmtId="0" fontId="65" fillId="34" borderId="60" xfId="0" applyFont="1" applyFill="1" applyBorder="1" applyAlignment="1">
      <alignment horizontal="center"/>
    </xf>
    <xf numFmtId="0" fontId="44" fillId="28" borderId="48" xfId="0" applyFont="1" applyFill="1" applyBorder="1" applyAlignment="1">
      <alignment horizontal="right" wrapText="1"/>
    </xf>
    <xf numFmtId="0" fontId="24" fillId="25" borderId="57" xfId="0" applyFont="1" applyFill="1" applyBorder="1" applyAlignment="1">
      <alignment horizontal="left" vertical="center" wrapText="1"/>
    </xf>
    <xf numFmtId="0" fontId="24" fillId="25" borderId="59" xfId="0" applyFont="1" applyFill="1" applyBorder="1" applyAlignment="1">
      <alignment horizontal="left" vertical="center" wrapText="1"/>
    </xf>
    <xf numFmtId="0" fontId="34" fillId="25" borderId="0" xfId="0" applyFont="1" applyFill="1" applyAlignment="1">
      <alignment horizontal="center" wrapText="1"/>
    </xf>
    <xf numFmtId="0" fontId="22" fillId="28" borderId="48" xfId="0" applyFont="1" applyFill="1" applyBorder="1" applyAlignment="1">
      <alignment horizontal="left" wrapText="1"/>
    </xf>
    <xf numFmtId="0" fontId="22" fillId="28" borderId="49" xfId="0" applyFont="1" applyFill="1" applyBorder="1" applyAlignment="1">
      <alignment horizontal="left" wrapText="1"/>
    </xf>
    <xf numFmtId="0" fontId="22" fillId="28" borderId="50" xfId="0" applyFont="1" applyFill="1" applyBorder="1" applyAlignment="1">
      <alignment horizontal="left" wrapText="1"/>
    </xf>
    <xf numFmtId="0" fontId="22" fillId="28" borderId="48" xfId="0" applyFont="1" applyFill="1" applyBorder="1" applyAlignment="1">
      <alignment horizontal="left"/>
    </xf>
    <xf numFmtId="0" fontId="22" fillId="28" borderId="49" xfId="0" applyFont="1" applyFill="1" applyBorder="1" applyAlignment="1">
      <alignment horizontal="left"/>
    </xf>
    <xf numFmtId="0" fontId="22" fillId="28" borderId="50" xfId="0" applyFont="1" applyFill="1" applyBorder="1" applyAlignment="1">
      <alignment horizontal="left"/>
    </xf>
    <xf numFmtId="0" fontId="25" fillId="25" borderId="0" xfId="0" applyFont="1" applyFill="1" applyAlignment="1">
      <alignment horizontal="center" wrapText="1"/>
    </xf>
    <xf numFmtId="0" fontId="25" fillId="25" borderId="0" xfId="0" applyFont="1" applyFill="1" applyAlignment="1">
      <alignment horizontal="center"/>
    </xf>
    <xf numFmtId="0" fontId="22" fillId="25" borderId="0" xfId="0" applyFont="1" applyFill="1" applyAlignment="1">
      <alignment horizontal="center" wrapText="1"/>
    </xf>
    <xf numFmtId="0" fontId="26" fillId="27" borderId="24" xfId="0" applyFont="1" applyFill="1" applyBorder="1" applyAlignment="1">
      <alignment wrapText="1"/>
    </xf>
    <xf numFmtId="0" fontId="26" fillId="27" borderId="19" xfId="0" applyFont="1" applyFill="1" applyBorder="1" applyAlignment="1">
      <alignment wrapText="1"/>
    </xf>
    <xf numFmtId="0" fontId="26" fillId="27" borderId="41" xfId="0" applyFont="1" applyFill="1" applyBorder="1" applyAlignment="1">
      <alignment wrapText="1"/>
    </xf>
    <xf numFmtId="0" fontId="26" fillId="25" borderId="24" xfId="0" applyFont="1" applyFill="1" applyBorder="1" applyAlignment="1">
      <alignment wrapText="1"/>
    </xf>
    <xf numFmtId="0" fontId="26" fillId="25" borderId="19" xfId="0" applyFont="1" applyFill="1" applyBorder="1" applyAlignment="1">
      <alignment wrapText="1"/>
    </xf>
    <xf numFmtId="0" fontId="26" fillId="25" borderId="41" xfId="0" applyFont="1" applyFill="1" applyBorder="1" applyAlignment="1">
      <alignment wrapText="1"/>
    </xf>
    <xf numFmtId="0" fontId="22" fillId="28" borderId="126" xfId="0" applyFont="1" applyFill="1" applyBorder="1" applyAlignment="1">
      <alignment horizontal="right" wrapText="1"/>
    </xf>
    <xf numFmtId="0" fontId="22" fillId="28" borderId="127" xfId="0" applyFont="1" applyFill="1" applyBorder="1" applyAlignment="1">
      <alignment horizontal="right" wrapText="1"/>
    </xf>
    <xf numFmtId="0" fontId="22" fillId="28" borderId="128" xfId="0" applyFont="1" applyFill="1" applyBorder="1" applyAlignment="1">
      <alignment horizontal="right" wrapText="1"/>
    </xf>
    <xf numFmtId="0" fontId="26" fillId="25" borderId="108" xfId="0" applyFont="1" applyFill="1" applyBorder="1" applyAlignment="1">
      <alignment wrapText="1"/>
    </xf>
    <xf numFmtId="0" fontId="26" fillId="25" borderId="134" xfId="0" applyFont="1" applyFill="1" applyBorder="1" applyAlignment="1">
      <alignment wrapText="1"/>
    </xf>
    <xf numFmtId="0" fontId="26" fillId="25" borderId="93" xfId="0" applyFont="1" applyFill="1" applyBorder="1" applyAlignment="1">
      <alignment wrapText="1"/>
    </xf>
    <xf numFmtId="0" fontId="40" fillId="25" borderId="0" xfId="0" applyFont="1" applyFill="1" applyBorder="1" applyAlignment="1">
      <alignment horizontal="center" wrapText="1"/>
    </xf>
    <xf numFmtId="0" fontId="43" fillId="28" borderId="126" xfId="0" applyFont="1" applyFill="1" applyBorder="1" applyAlignment="1">
      <alignment vertical="center" wrapText="1"/>
    </xf>
    <xf numFmtId="0" fontId="43" fillId="28" borderId="127" xfId="0" applyFont="1" applyFill="1" applyBorder="1" applyAlignment="1">
      <alignment vertical="center" wrapText="1"/>
    </xf>
    <xf numFmtId="0" fontId="43" fillId="28" borderId="128" xfId="0" applyFont="1" applyFill="1" applyBorder="1" applyAlignment="1">
      <alignment vertical="center" wrapText="1"/>
    </xf>
    <xf numFmtId="0" fontId="26" fillId="25" borderId="22" xfId="0" applyFont="1" applyFill="1" applyBorder="1" applyAlignment="1">
      <alignment wrapText="1"/>
    </xf>
    <xf numFmtId="0" fontId="26" fillId="25" borderId="21" xfId="0" applyFont="1" applyFill="1" applyBorder="1" applyAlignment="1">
      <alignment wrapText="1"/>
    </xf>
    <xf numFmtId="0" fontId="26" fillId="25" borderId="61" xfId="0" applyFont="1" applyFill="1" applyBorder="1" applyAlignment="1">
      <alignment wrapText="1"/>
    </xf>
    <xf numFmtId="0" fontId="22" fillId="28" borderId="69" xfId="0" applyFont="1" applyFill="1" applyBorder="1" applyAlignment="1">
      <alignment horizontal="right" wrapText="1"/>
    </xf>
    <xf numFmtId="0" fontId="22" fillId="28" borderId="70" xfId="0" applyFont="1" applyFill="1" applyBorder="1" applyAlignment="1">
      <alignment horizontal="right" wrapText="1"/>
    </xf>
    <xf numFmtId="0" fontId="22" fillId="28" borderId="71" xfId="0" applyFont="1" applyFill="1" applyBorder="1" applyAlignment="1">
      <alignment horizontal="right" wrapText="1"/>
    </xf>
    <xf numFmtId="0" fontId="26" fillId="25" borderId="24" xfId="0" applyFont="1" applyFill="1" applyBorder="1" applyAlignment="1">
      <alignment horizontal="left" vertical="center" wrapText="1"/>
    </xf>
    <xf numFmtId="0" fontId="26" fillId="25" borderId="41" xfId="0" applyFont="1" applyFill="1" applyBorder="1" applyAlignment="1">
      <alignment horizontal="left" vertical="center" wrapText="1"/>
    </xf>
    <xf numFmtId="0" fontId="26" fillId="27" borderId="24" xfId="0" applyFont="1" applyFill="1" applyBorder="1" applyAlignment="1">
      <alignment horizontal="left" vertical="top" wrapText="1"/>
    </xf>
    <xf numFmtId="0" fontId="26" fillId="27" borderId="19" xfId="0" applyFont="1" applyFill="1" applyBorder="1" applyAlignment="1">
      <alignment horizontal="left" vertical="top" wrapText="1"/>
    </xf>
    <xf numFmtId="0" fontId="26" fillId="27" borderId="41" xfId="0" applyFont="1" applyFill="1" applyBorder="1" applyAlignment="1">
      <alignment horizontal="left" vertical="top" wrapText="1"/>
    </xf>
    <xf numFmtId="0" fontId="26" fillId="25" borderId="108" xfId="0" applyFont="1" applyFill="1" applyBorder="1" applyAlignment="1">
      <alignment horizontal="left" vertical="center" wrapText="1"/>
    </xf>
    <xf numFmtId="0" fontId="26" fillId="25" borderId="134" xfId="0" applyFont="1" applyFill="1" applyBorder="1" applyAlignment="1">
      <alignment horizontal="left" vertical="center" wrapText="1"/>
    </xf>
    <xf numFmtId="0" fontId="26" fillId="25" borderId="93" xfId="0" applyFont="1" applyFill="1" applyBorder="1" applyAlignment="1">
      <alignment horizontal="left" vertical="center" wrapText="1"/>
    </xf>
    <xf numFmtId="0" fontId="22" fillId="28" borderId="126" xfId="0" applyFont="1" applyFill="1" applyBorder="1" applyAlignment="1">
      <alignment horizontal="left" wrapText="1"/>
    </xf>
    <xf numFmtId="0" fontId="22" fillId="28" borderId="127" xfId="0" applyFont="1" applyFill="1" applyBorder="1" applyAlignment="1">
      <alignment horizontal="left" wrapText="1"/>
    </xf>
    <xf numFmtId="0" fontId="22" fillId="28" borderId="128" xfId="0" applyFont="1" applyFill="1" applyBorder="1" applyAlignment="1">
      <alignment horizontal="left" wrapText="1"/>
    </xf>
    <xf numFmtId="0" fontId="26" fillId="25" borderId="22" xfId="0" applyFont="1" applyFill="1" applyBorder="1" applyAlignment="1">
      <alignment horizontal="left" vertical="center" wrapText="1"/>
    </xf>
    <xf numFmtId="0" fontId="26" fillId="25" borderId="61" xfId="0" applyFont="1" applyFill="1" applyBorder="1" applyAlignment="1">
      <alignment horizontal="left" vertical="center" wrapText="1"/>
    </xf>
    <xf numFmtId="0" fontId="26" fillId="27" borderId="24" xfId="0" applyFont="1" applyFill="1" applyBorder="1" applyAlignment="1">
      <alignment horizontal="left" vertical="center" wrapText="1"/>
    </xf>
    <xf numFmtId="0" fontId="50" fillId="31" borderId="87" xfId="0" applyFont="1" applyFill="1" applyBorder="1" applyAlignment="1">
      <alignment horizontal="center" vertical="center"/>
    </xf>
    <xf numFmtId="0" fontId="50" fillId="31" borderId="83" xfId="0" applyFont="1" applyFill="1" applyBorder="1" applyAlignment="1">
      <alignment horizontal="center" vertical="center"/>
    </xf>
    <xf numFmtId="0" fontId="50" fillId="31" borderId="58" xfId="0" applyFont="1" applyFill="1" applyBorder="1" applyAlignment="1">
      <alignment horizontal="center" vertical="center"/>
    </xf>
    <xf numFmtId="0" fontId="34" fillId="25" borderId="57" xfId="0" applyFont="1" applyFill="1" applyBorder="1" applyAlignment="1">
      <alignment horizontal="center"/>
    </xf>
    <xf numFmtId="0" fontId="0" fillId="36" borderId="0" xfId="0" applyFill="1" applyAlignment="1">
      <alignment horizontal="center"/>
    </xf>
    <xf numFmtId="0" fontId="67" fillId="0" borderId="0" xfId="0" applyFont="1" applyFill="1" applyBorder="1" applyAlignment="1">
      <alignment horizontal="left" vertical="center"/>
    </xf>
    <xf numFmtId="0" fontId="67" fillId="25" borderId="0" xfId="0" applyFont="1" applyFill="1" applyBorder="1" applyAlignment="1">
      <alignment horizontal="justify" vertical="center"/>
    </xf>
  </cellXfs>
  <cellStyles count="41">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tas" xfId="32" builtinId="10" customBuiltin="1"/>
    <cellStyle name="Porcentaje" xfId="40" builtinId="5"/>
    <cellStyle name="Salida" xfId="33" builtinId="21" customBuiltin="1"/>
    <cellStyle name="Texto de advertencia" xfId="34" builtinId="11" customBuiltin="1"/>
    <cellStyle name="Texto explicativo" xfId="35" builtinId="53" customBuiltin="1"/>
    <cellStyle name="Título" xfId="36" builtinId="15" customBuiltin="1"/>
    <cellStyle name="Título 2" xfId="37" builtinId="17" customBuiltin="1"/>
    <cellStyle name="Título 3" xfId="38" builtinId="18" customBuiltin="1"/>
    <cellStyle name="Total" xfId="39"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E3FFE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C955C"/>
      <color rgb="FFDDC9A3"/>
      <color rgb="FF9F2241"/>
      <color rgb="FFA37C43"/>
      <color rgb="FF10312B"/>
      <color rgb="FFEFE6D5"/>
      <color rgb="FF9A7640"/>
      <color rgb="FF98989A"/>
      <color rgb="FF339D89"/>
      <color rgb="FF235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s-MX"/>
              <a:t>PORCENTAJE DE CUMPLIMIENTO</a:t>
            </a:r>
          </a:p>
        </c:rich>
      </c:tx>
      <c:overlay val="0"/>
    </c:title>
    <c:autoTitleDeleted val="0"/>
    <c:view3D>
      <c:rotX val="30"/>
      <c:rotY val="198"/>
      <c:rAngAx val="0"/>
      <c:perspective val="0"/>
    </c:view3D>
    <c:floor>
      <c:thickness val="0"/>
    </c:floor>
    <c:sideWall>
      <c:thickness val="0"/>
    </c:sideWall>
    <c:backWall>
      <c:thickness val="0"/>
    </c:backWall>
    <c:plotArea>
      <c:layout>
        <c:manualLayout>
          <c:layoutTarget val="inner"/>
          <c:xMode val="edge"/>
          <c:yMode val="edge"/>
          <c:x val="0.22426322637968688"/>
          <c:y val="0.25933007366014732"/>
          <c:w val="0.53593980036488731"/>
          <c:h val="0.64951135855008846"/>
        </c:manualLayout>
      </c:layout>
      <c:pie3DChart>
        <c:varyColors val="1"/>
        <c:ser>
          <c:idx val="0"/>
          <c:order val="0"/>
          <c:explosion val="10"/>
          <c:dPt>
            <c:idx val="0"/>
            <c:bubble3D val="0"/>
            <c:spPr>
              <a:solidFill>
                <a:srgbClr val="235B4E"/>
              </a:solidFill>
              <a:ln>
                <a:solidFill>
                  <a:srgbClr val="DDC9A3"/>
                </a:solidFill>
              </a:ln>
            </c:spPr>
            <c:extLst>
              <c:ext xmlns:c16="http://schemas.microsoft.com/office/drawing/2014/chart" uri="{C3380CC4-5D6E-409C-BE32-E72D297353CC}">
                <c16:uniqueId val="{00000000-F664-496B-B4B1-7737DB24E7F6}"/>
              </c:ext>
            </c:extLst>
          </c:dPt>
          <c:dPt>
            <c:idx val="1"/>
            <c:bubble3D val="0"/>
            <c:spPr>
              <a:solidFill>
                <a:srgbClr val="9F2241"/>
              </a:solidFill>
              <a:ln>
                <a:solidFill>
                  <a:srgbClr val="DDC9A3"/>
                </a:solidFill>
              </a:ln>
            </c:spPr>
            <c:extLst>
              <c:ext xmlns:c16="http://schemas.microsoft.com/office/drawing/2014/chart" uri="{C3380CC4-5D6E-409C-BE32-E72D297353CC}">
                <c16:uniqueId val="{00000001-F664-496B-B4B1-7737DB24E7F6}"/>
              </c:ext>
            </c:extLst>
          </c:dPt>
          <c:dLbls>
            <c:dLbl>
              <c:idx val="0"/>
              <c:layout>
                <c:manualLayout>
                  <c:x val="2.2968231382185636E-2"/>
                  <c:y val="-4.214900768982824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664-496B-B4B1-7737DB24E7F6}"/>
                </c:ext>
              </c:extLst>
            </c:dLbl>
            <c:dLbl>
              <c:idx val="1"/>
              <c:layout>
                <c:manualLayout>
                  <c:x val="1.5786378519287547E-2"/>
                  <c:y val="1.6873877607404338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664-496B-B4B1-7737DB24E7F6}"/>
                </c:ext>
              </c:extLst>
            </c:dLbl>
            <c:spPr>
              <a:noFill/>
              <a:ln w="25400">
                <a:noFill/>
              </a:ln>
            </c:spPr>
            <c:showLegendKey val="0"/>
            <c:showVal val="0"/>
            <c:showCatName val="0"/>
            <c:showSerName val="0"/>
            <c:showPercent val="1"/>
            <c:showBubbleSize val="0"/>
            <c:showLeaderLines val="0"/>
            <c:extLst>
              <c:ext xmlns:c15="http://schemas.microsoft.com/office/drawing/2012/chart" uri="{CE6537A1-D6FC-4f65-9D91-7224C49458BB}"/>
            </c:extLst>
          </c:dLbls>
          <c:val>
            <c:numRef>
              <c:f>ECIC_001!$R$31:$R$32</c:f>
              <c:numCache>
                <c:formatCode>General</c:formatCode>
                <c:ptCount val="2"/>
                <c:pt idx="0">
                  <c:v>900</c:v>
                </c:pt>
                <c:pt idx="1">
                  <c:v>300</c:v>
                </c:pt>
              </c:numCache>
            </c:numRef>
          </c:val>
          <c:extLst>
            <c:ext xmlns:c16="http://schemas.microsoft.com/office/drawing/2014/chart" uri="{C3380CC4-5D6E-409C-BE32-E72D297353CC}">
              <c16:uniqueId val="{00000002-F664-496B-B4B1-7737DB24E7F6}"/>
            </c:ext>
          </c:extLst>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
          <c:y val="0.1764761662856659"/>
          <c:w val="0.84617984937812418"/>
          <c:h val="8.0884921231979739E-2"/>
        </c:manualLayout>
      </c:layout>
      <c:overlay val="0"/>
      <c:txPr>
        <a:bodyPr/>
        <a:lstStyle/>
        <a:p>
          <a:pPr rtl="0">
            <a:defRPr/>
          </a:pPr>
          <a:endParaRPr lang="es-MX"/>
        </a:p>
      </c:txPr>
    </c:legend>
    <c:plotVisOnly val="1"/>
    <c:dispBlanksAs val="zero"/>
    <c:showDLblsOverMax val="0"/>
  </c:chart>
  <c:spPr>
    <a:noFill/>
    <a:ln w="38100">
      <a:solidFill>
        <a:sysClr val="windowText" lastClr="000000"/>
      </a:solidFill>
      <a:prstDash val="solid"/>
    </a:ln>
  </c:spPr>
  <c:txPr>
    <a:bodyPr/>
    <a:lstStyle/>
    <a:p>
      <a:pPr algn="r">
        <a:defRPr>
          <a:solidFill>
            <a:sysClr val="windowText" lastClr="000000"/>
          </a:solidFill>
          <a:latin typeface="Montserrat" panose="00000500000000000000" pitchFamily="2" charset="0"/>
        </a:defRPr>
      </a:pPr>
      <a:endParaRPr lang="es-MX"/>
    </a:p>
  </c:txPr>
  <c:printSettings>
    <c:headerFooter/>
    <c:pageMargins b="0.75000000000000178" l="0.70000000000000062" r="0.70000000000000062" t="0.75000000000000178"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r>
              <a:rPr lang="es-MX" sz="1100" b="1" i="0" baseline="0">
                <a:effectLst/>
              </a:rPr>
              <a:t>% DE APEGO A AAC POR EXPEDIENTE CON </a:t>
            </a:r>
            <a:endParaRPr lang="es-MX" sz="1100">
              <a:effectLst/>
            </a:endParaRPr>
          </a:p>
          <a:p>
            <a:pPr>
              <a:defRPr sz="1100" spc="0">
                <a:solidFill>
                  <a:srgbClr val="10312B"/>
                </a:solidFill>
                <a:latin typeface="Montserrat" panose="00000500000000000000" pitchFamily="2" charset="0"/>
              </a:defRPr>
            </a:pPr>
            <a:r>
              <a:rPr lang="es-MX" sz="1100" b="1" i="0" baseline="0">
                <a:effectLst/>
              </a:rPr>
              <a:t>DIAGNOSTICO DE </a:t>
            </a:r>
            <a:r>
              <a:rPr lang="es-MX" sz="1100" b="1" i="0" u="none" strike="noStrike" baseline="0">
                <a:solidFill>
                  <a:srgbClr val="10312B"/>
                </a:solidFill>
                <a:effectLst/>
                <a:latin typeface="Montserrat" panose="00000500000000000000" pitchFamily="2" charset="0"/>
              </a:rPr>
              <a:t>CANCER DE MAMA</a:t>
            </a:r>
            <a:endParaRPr lang="es-MX" sz="1100" b="1">
              <a:solidFill>
                <a:srgbClr val="10312B"/>
              </a:solidFill>
              <a:latin typeface="Montserrat" panose="00000500000000000000" pitchFamily="2" charset="0"/>
            </a:endParaRPr>
          </a:p>
        </c:rich>
      </c:tx>
      <c:layout>
        <c:manualLayout>
          <c:xMode val="edge"/>
          <c:yMode val="edge"/>
          <c:x val="0.24302585384050507"/>
          <c:y val="1.0737398807728889E-3"/>
        </c:manualLayout>
      </c:layout>
      <c:overlay val="0"/>
      <c:spPr>
        <a:noFill/>
        <a:ln w="25400">
          <a:noFill/>
        </a:ln>
        <a:effectLst/>
      </c:spPr>
      <c:txPr>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4429459843638948"/>
          <c:y val="0.10164381153305203"/>
          <c:w val="0.89164057178324951"/>
          <c:h val="0.76468771976090022"/>
        </c:manualLayout>
      </c:layout>
      <c:barChart>
        <c:barDir val="col"/>
        <c:grouping val="clustered"/>
        <c:varyColors val="0"/>
        <c:ser>
          <c:idx val="0"/>
          <c:order val="0"/>
          <c:tx>
            <c:v>Series 1</c:v>
          </c:tx>
          <c:spPr>
            <a:solidFill>
              <a:srgbClr val="235B4E"/>
            </a:solidFill>
            <a:ln>
              <a:noFill/>
            </a:ln>
            <a:effectLst/>
          </c:spPr>
          <c:invertIfNegative val="0"/>
          <c:cat>
            <c:strRef>
              <c:f>'D23'!$F$18:$O$18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'D23'!$F$96:$O$96</c:f>
              <c:numCache>
                <c:formatCode>General</c:formatCode>
                <c:ptCount val="10"/>
                <c:pt idx="0">
                  <c:v>33.333333333333329</c:v>
                </c:pt>
                <c:pt idx="1">
                  <c:v>50</c:v>
                </c:pt>
                <c:pt idx="2">
                  <c:v>50</c:v>
                </c:pt>
                <c:pt idx="3">
                  <c:v>66.666666666666657</c:v>
                </c:pt>
                <c:pt idx="4">
                  <c:v>50</c:v>
                </c:pt>
                <c:pt idx="5">
                  <c:v>33.333333333333329</c:v>
                </c:pt>
                <c:pt idx="6">
                  <c:v>66.666666666666657</c:v>
                </c:pt>
                <c:pt idx="7">
                  <c:v>100</c:v>
                </c:pt>
                <c:pt idx="8">
                  <c:v>66.666666666666657</c:v>
                </c:pt>
                <c:pt idx="9">
                  <c:v>66.666666666666657</c:v>
                </c:pt>
              </c:numCache>
            </c:numRef>
          </c:val>
          <c:extLst>
            <c:ext xmlns:c16="http://schemas.microsoft.com/office/drawing/2014/chart" uri="{C3380CC4-5D6E-409C-BE32-E72D297353CC}">
              <c16:uniqueId val="{00000000-988F-4A55-935E-47F45409BBA1}"/>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BC955C"/>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no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r>
              <a:rPr lang="es-MX" sz="1100" b="1" i="0" baseline="0">
                <a:effectLst/>
              </a:rPr>
              <a:t>% DE APEGO A AAC POR EXPEDIENTE CON </a:t>
            </a:r>
            <a:endParaRPr lang="es-MX" sz="1100">
              <a:effectLst/>
            </a:endParaRPr>
          </a:p>
          <a:p>
            <a:pPr>
              <a:defRPr sz="1100" spc="0">
                <a:solidFill>
                  <a:srgbClr val="10312B"/>
                </a:solidFill>
                <a:latin typeface="Montserrat" panose="00000500000000000000" pitchFamily="2" charset="0"/>
              </a:defRPr>
            </a:pPr>
            <a:r>
              <a:rPr lang="es-MX" sz="1100" b="1" i="0" baseline="0">
                <a:effectLst/>
              </a:rPr>
              <a:t>DIAGNOSTICO DE </a:t>
            </a:r>
            <a:r>
              <a:rPr lang="es-MX" sz="1100" b="1" i="0" u="none" strike="noStrike" baseline="0">
                <a:solidFill>
                  <a:srgbClr val="10312B"/>
                </a:solidFill>
                <a:effectLst/>
                <a:latin typeface="Montserrat" panose="00000500000000000000" pitchFamily="2" charset="0"/>
              </a:rPr>
              <a:t>CANCER DE CUELLO DEL ÚTERO</a:t>
            </a:r>
            <a:endParaRPr lang="es-MX" sz="1100" b="1">
              <a:solidFill>
                <a:srgbClr val="10312B"/>
              </a:solidFill>
              <a:latin typeface="Montserrat" panose="00000500000000000000" pitchFamily="2" charset="0"/>
            </a:endParaRPr>
          </a:p>
        </c:rich>
      </c:tx>
      <c:layout>
        <c:manualLayout>
          <c:xMode val="edge"/>
          <c:yMode val="edge"/>
          <c:x val="0.17329187021079095"/>
          <c:y val="0"/>
        </c:manualLayout>
      </c:layout>
      <c:overlay val="0"/>
      <c:spPr>
        <a:noFill/>
        <a:ln w="25400">
          <a:noFill/>
        </a:ln>
        <a:effectLst/>
      </c:spPr>
      <c:txPr>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6174410218403368"/>
          <c:y val="0.1233764064697609"/>
          <c:w val="0.89164057178324951"/>
          <c:h val="0.73737319796061884"/>
        </c:manualLayout>
      </c:layout>
      <c:barChart>
        <c:barDir val="col"/>
        <c:grouping val="clustered"/>
        <c:varyColors val="0"/>
        <c:ser>
          <c:idx val="0"/>
          <c:order val="0"/>
          <c:tx>
            <c:v>Series 1</c:v>
          </c:tx>
          <c:spPr>
            <a:solidFill>
              <a:srgbClr val="235B4E"/>
            </a:solidFill>
            <a:ln>
              <a:noFill/>
            </a:ln>
            <a:effectLst/>
          </c:spPr>
          <c:invertIfNegative val="0"/>
          <c:cat>
            <c:strRef>
              <c:f>'D23'!$F$18:$O$18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'D23'!$F$106:$O$106</c:f>
              <c:numCache>
                <c:formatCode>General</c:formatCode>
                <c:ptCount val="10"/>
                <c:pt idx="0">
                  <c:v>66.666666666666657</c:v>
                </c:pt>
                <c:pt idx="1">
                  <c:v>50</c:v>
                </c:pt>
                <c:pt idx="2">
                  <c:v>100</c:v>
                </c:pt>
                <c:pt idx="3">
                  <c:v>66.666666666666657</c:v>
                </c:pt>
                <c:pt idx="4">
                  <c:v>50</c:v>
                </c:pt>
                <c:pt idx="5">
                  <c:v>100</c:v>
                </c:pt>
                <c:pt idx="6">
                  <c:v>50</c:v>
                </c:pt>
                <c:pt idx="7">
                  <c:v>66.666666666666657</c:v>
                </c:pt>
                <c:pt idx="8">
                  <c:v>50</c:v>
                </c:pt>
                <c:pt idx="9">
                  <c:v>25</c:v>
                </c:pt>
              </c:numCache>
            </c:numRef>
          </c:val>
          <c:extLst>
            <c:ext xmlns:c16="http://schemas.microsoft.com/office/drawing/2014/chart" uri="{C3380CC4-5D6E-409C-BE32-E72D297353CC}">
              <c16:uniqueId val="{00000000-3910-42FD-BA3C-E7D8AF4E54D1}"/>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rgbClr val="BC955C"/>
            </a:solidFill>
            <a:prstDash val="solid"/>
            <a:round/>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BC955C"/>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no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r>
              <a:rPr lang="es-MX" sz="1100" b="1" i="0" baseline="0">
                <a:effectLst/>
              </a:rPr>
              <a:t>% DE APEGO A AAC POR EXPEDIENTE CON </a:t>
            </a:r>
            <a:endParaRPr lang="es-MX" sz="1100">
              <a:effectLst/>
            </a:endParaRPr>
          </a:p>
          <a:p>
            <a:pPr>
              <a:defRPr sz="1100" spc="0">
                <a:solidFill>
                  <a:srgbClr val="10312B"/>
                </a:solidFill>
                <a:latin typeface="Montserrat" panose="00000500000000000000" pitchFamily="2" charset="0"/>
              </a:defRPr>
            </a:pPr>
            <a:r>
              <a:rPr lang="es-MX" sz="1100" b="1" i="0" baseline="0">
                <a:effectLst/>
              </a:rPr>
              <a:t>DIAGNOSTICO DE </a:t>
            </a:r>
            <a:r>
              <a:rPr lang="es-MX" sz="1100" b="1" i="0" u="none" strike="noStrike" baseline="0">
                <a:solidFill>
                  <a:srgbClr val="10312B"/>
                </a:solidFill>
                <a:effectLst/>
                <a:latin typeface="Montserrat" panose="00000500000000000000" pitchFamily="2" charset="0"/>
              </a:rPr>
              <a:t>EMBARAZO</a:t>
            </a:r>
            <a:endParaRPr lang="es-MX" sz="1100" b="1">
              <a:solidFill>
                <a:srgbClr val="10312B"/>
              </a:solidFill>
              <a:latin typeface="Montserrat" panose="00000500000000000000" pitchFamily="2" charset="0"/>
            </a:endParaRPr>
          </a:p>
        </c:rich>
      </c:tx>
      <c:layout>
        <c:manualLayout>
          <c:xMode val="edge"/>
          <c:yMode val="edge"/>
          <c:x val="0.19532811869327876"/>
          <c:y val="1.8576311487591025E-3"/>
        </c:manualLayout>
      </c:layout>
      <c:overlay val="0"/>
      <c:spPr>
        <a:noFill/>
        <a:ln w="25400">
          <a:noFill/>
        </a:ln>
        <a:effectLst/>
      </c:spPr>
      <c:txPr>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4429459843638948"/>
          <c:y val="0.12208662974683544"/>
          <c:w val="0.89164057178324951"/>
          <c:h val="0.73786978456381802"/>
        </c:manualLayout>
      </c:layout>
      <c:barChart>
        <c:barDir val="col"/>
        <c:grouping val="clustered"/>
        <c:varyColors val="0"/>
        <c:ser>
          <c:idx val="0"/>
          <c:order val="0"/>
          <c:tx>
            <c:v>Series 1</c:v>
          </c:tx>
          <c:spPr>
            <a:solidFill>
              <a:srgbClr val="235B4E"/>
            </a:solidFill>
            <a:ln>
              <a:solidFill>
                <a:srgbClr val="235B4E"/>
              </a:solidFill>
            </a:ln>
            <a:effectLst/>
          </c:spPr>
          <c:invertIfNegative val="0"/>
          <c:cat>
            <c:strRef>
              <c:f>'D23'!$F$18:$O$18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'D23'!$F$116:$O$116</c:f>
              <c:numCache>
                <c:formatCode>General</c:formatCode>
                <c:ptCount val="10"/>
                <c:pt idx="0">
                  <c:v>50</c:v>
                </c:pt>
                <c:pt idx="1">
                  <c:v>33.333333333333329</c:v>
                </c:pt>
                <c:pt idx="2">
                  <c:v>50</c:v>
                </c:pt>
                <c:pt idx="3">
                  <c:v>75</c:v>
                </c:pt>
                <c:pt idx="4">
                  <c:v>60</c:v>
                </c:pt>
                <c:pt idx="5">
                  <c:v>50</c:v>
                </c:pt>
                <c:pt idx="6">
                  <c:v>60</c:v>
                </c:pt>
                <c:pt idx="7">
                  <c:v>33.333333333333329</c:v>
                </c:pt>
                <c:pt idx="8">
                  <c:v>25</c:v>
                </c:pt>
                <c:pt idx="9">
                  <c:v>0</c:v>
                </c:pt>
              </c:numCache>
            </c:numRef>
          </c:val>
          <c:extLst>
            <c:ext xmlns:c16="http://schemas.microsoft.com/office/drawing/2014/chart" uri="{C3380CC4-5D6E-409C-BE32-E72D297353CC}">
              <c16:uniqueId val="{00000000-622E-47FC-B393-69BC2EA03C50}"/>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9F2241"/>
                </a:solidFill>
                <a:latin typeface="+mn-lt"/>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DDC9A3"/>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no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50" b="1" i="0" u="none" strike="noStrike" kern="1200" cap="all" spc="100" normalizeH="0" baseline="0">
                <a:solidFill>
                  <a:srgbClr val="10312B"/>
                </a:solidFill>
                <a:latin typeface="Montserrat" panose="00000500000000000000" pitchFamily="2" charset="0"/>
                <a:ea typeface="+mn-ea"/>
                <a:cs typeface="+mn-cs"/>
              </a:defRPr>
            </a:pPr>
            <a:r>
              <a:rPr lang="es-MX" sz="1050">
                <a:solidFill>
                  <a:srgbClr val="10312B"/>
                </a:solidFill>
                <a:latin typeface="Montserrat" panose="00000500000000000000" pitchFamily="2" charset="0"/>
              </a:rPr>
              <a:t>% de apego A AAC EN LOS EXPEDIENTES </a:t>
            </a:r>
          </a:p>
          <a:p>
            <a:pPr>
              <a:defRPr sz="1050">
                <a:solidFill>
                  <a:srgbClr val="10312B"/>
                </a:solidFill>
                <a:latin typeface="Montserrat" panose="00000500000000000000" pitchFamily="2" charset="0"/>
              </a:defRPr>
            </a:pPr>
            <a:r>
              <a:rPr lang="es-MX" sz="1050">
                <a:solidFill>
                  <a:srgbClr val="10312B"/>
                </a:solidFill>
                <a:latin typeface="Montserrat" panose="00000500000000000000" pitchFamily="2" charset="0"/>
              </a:rPr>
              <a:t>CON DIAGNÓSTICO DE IAM POR ÍTEM EVALUADO</a:t>
            </a:r>
          </a:p>
        </c:rich>
      </c:tx>
      <c:layout>
        <c:manualLayout>
          <c:xMode val="edge"/>
          <c:yMode val="edge"/>
          <c:x val="0.19766446437790369"/>
          <c:y val="3.8689663328043216E-3"/>
        </c:manualLayout>
      </c:layout>
      <c:overlay val="0"/>
      <c:spPr>
        <a:noFill/>
        <a:ln>
          <a:noFill/>
        </a:ln>
        <a:effectLst/>
      </c:spPr>
      <c:txPr>
        <a:bodyPr rot="0" spcFirstLastPara="1" vertOverflow="ellipsis" vert="horz" wrap="square" anchor="ctr" anchorCtr="1"/>
        <a:lstStyle/>
        <a:p>
          <a:pPr>
            <a:defRPr sz="105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'D23'!$R$8</c:f>
              <c:strCache>
                <c:ptCount val="1"/>
                <c:pt idx="0">
                  <c:v>%</c:v>
                </c:pt>
              </c:strCache>
            </c:strRef>
          </c:tx>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'D23'!$B$9:$B$13</c:f>
              <c:strCache>
                <c:ptCount val="5"/>
                <c:pt idx="0">
                  <c:v>Ítem1</c:v>
                </c:pt>
                <c:pt idx="1">
                  <c:v>Ítem2</c:v>
                </c:pt>
                <c:pt idx="2">
                  <c:v>Ítem3</c:v>
                </c:pt>
                <c:pt idx="3">
                  <c:v>Ítem4</c:v>
                </c:pt>
                <c:pt idx="4">
                  <c:v>Ítem5</c:v>
                </c:pt>
              </c:strCache>
            </c:strRef>
          </c:cat>
          <c:val>
            <c:numRef>
              <c:f>'D23'!$R$9:$R$13</c:f>
              <c:numCache>
                <c:formatCode>0.00</c:formatCode>
                <c:ptCount val="5"/>
                <c:pt idx="0">
                  <c:v>50</c:v>
                </c:pt>
                <c:pt idx="1">
                  <c:v>66.666666666666657</c:v>
                </c:pt>
                <c:pt idx="2">
                  <c:v>80</c:v>
                </c:pt>
                <c:pt idx="3">
                  <c:v>71.428571428571431</c:v>
                </c:pt>
                <c:pt idx="4">
                  <c:v>77.777777777777786</c:v>
                </c:pt>
              </c:numCache>
            </c:numRef>
          </c:val>
          <c:extLst>
            <c:ext xmlns:c16="http://schemas.microsoft.com/office/drawing/2014/chart" uri="{C3380CC4-5D6E-409C-BE32-E72D297353CC}">
              <c16:uniqueId val="{00000002-32E4-4CD7-8169-E024D1FBA0D4}"/>
            </c:ext>
          </c:extLst>
        </c:ser>
        <c:dLbls>
          <c:dLblPos val="outEnd"/>
          <c:showLegendKey val="0"/>
          <c:showVal val="1"/>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lt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chemeClr val="accent2">
                <a:lumMod val="60000"/>
                <a:lumOff val="40000"/>
              </a:schemeClr>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min val="1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 spcFirstLastPara="1" vertOverflow="ellipsis"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9F2241"/>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r>
              <a:rPr lang="es-MX" sz="1100">
                <a:solidFill>
                  <a:srgbClr val="10312B"/>
                </a:solidFill>
                <a:latin typeface="Montserrat" panose="00000500000000000000" pitchFamily="2" charset="0"/>
              </a:rPr>
              <a:t>% de apego A AAC</a:t>
            </a:r>
            <a:r>
              <a:rPr lang="es-MX" sz="1100" baseline="0">
                <a:solidFill>
                  <a:srgbClr val="10312B"/>
                </a:solidFill>
                <a:latin typeface="Montserrat" panose="00000500000000000000" pitchFamily="2" charset="0"/>
              </a:rPr>
              <a:t> EN los EXPEDIENTES CON DIAGNOSTICO</a:t>
            </a:r>
            <a:r>
              <a:rPr lang="es-MX" sz="1100">
                <a:solidFill>
                  <a:srgbClr val="10312B"/>
                </a:solidFill>
                <a:latin typeface="Montserrat" panose="00000500000000000000" pitchFamily="2" charset="0"/>
              </a:rPr>
              <a:t> de depresión</a:t>
            </a:r>
          </a:p>
        </c:rich>
      </c:tx>
      <c:layout>
        <c:manualLayout>
          <c:xMode val="edge"/>
          <c:yMode val="edge"/>
          <c:x val="0.14013977630689572"/>
          <c:y val="7.8167464809003311E-3"/>
        </c:manualLayout>
      </c:layout>
      <c:overlay val="0"/>
      <c:spPr>
        <a:noFill/>
        <a:ln>
          <a:noFill/>
        </a:ln>
        <a:effectLst/>
      </c:spPr>
      <c:txPr>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3">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'D23'!$B$19:$B$23</c:f>
              <c:strCache>
                <c:ptCount val="5"/>
                <c:pt idx="0">
                  <c:v>Ítem1</c:v>
                </c:pt>
                <c:pt idx="1">
                  <c:v>Ítem2</c:v>
                </c:pt>
                <c:pt idx="2">
                  <c:v>Ítem3</c:v>
                </c:pt>
                <c:pt idx="3">
                  <c:v>Ítem4</c:v>
                </c:pt>
                <c:pt idx="4">
                  <c:v>Ítem5</c:v>
                </c:pt>
              </c:strCache>
            </c:strRef>
          </c:cat>
          <c:val>
            <c:numRef>
              <c:f>'D23'!$R$19:$R$23</c:f>
              <c:numCache>
                <c:formatCode>#,##0.00</c:formatCode>
                <c:ptCount val="5"/>
                <c:pt idx="0">
                  <c:v>62.5</c:v>
                </c:pt>
                <c:pt idx="1">
                  <c:v>71.428571428571431</c:v>
                </c:pt>
                <c:pt idx="2">
                  <c:v>57.142857142857139</c:v>
                </c:pt>
                <c:pt idx="3">
                  <c:v>88.888888888888886</c:v>
                </c:pt>
                <c:pt idx="4">
                  <c:v>14.285714285714285</c:v>
                </c:pt>
              </c:numCache>
            </c:numRef>
          </c:val>
          <c:extLst>
            <c:ext xmlns:c16="http://schemas.microsoft.com/office/drawing/2014/chart" uri="{C3380CC4-5D6E-409C-BE32-E72D297353CC}">
              <c16:uniqueId val="{00000000-FD3D-46AC-BC61-320894DD801E}"/>
            </c:ext>
          </c:extLst>
        </c:ser>
        <c:dLbls>
          <c:showLegendKey val="0"/>
          <c:showVal val="0"/>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lt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rgbClr val="9F2241"/>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9F2241"/>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r>
              <a:rPr lang="es-MX" sz="1100" b="1" i="0" cap="all" baseline="0">
                <a:effectLst/>
              </a:rPr>
              <a:t>% de apego A AAC EN LOS EXPEDIENTES </a:t>
            </a:r>
            <a:endParaRPr lang="es-MX" sz="1100">
              <a:effectLst/>
            </a:endParaRPr>
          </a:p>
          <a:p>
            <a:pPr>
              <a:defRPr sz="1100">
                <a:solidFill>
                  <a:srgbClr val="10312B"/>
                </a:solidFill>
                <a:latin typeface="Montserrat" panose="00000500000000000000" pitchFamily="2" charset="0"/>
              </a:defRPr>
            </a:pPr>
            <a:r>
              <a:rPr lang="es-MX" sz="1100" b="1" i="0" cap="all" baseline="0">
                <a:effectLst/>
              </a:rPr>
              <a:t>CON DIAGNÓSTICO DE </a:t>
            </a:r>
            <a:r>
              <a:rPr lang="es-MX" sz="1100">
                <a:solidFill>
                  <a:srgbClr val="10312B"/>
                </a:solidFill>
                <a:latin typeface="Montserrat" panose="00000500000000000000" pitchFamily="2" charset="0"/>
              </a:rPr>
              <a:t>DM2</a:t>
            </a:r>
          </a:p>
        </c:rich>
      </c:tx>
      <c:layout>
        <c:manualLayout>
          <c:xMode val="edge"/>
          <c:yMode val="edge"/>
          <c:x val="0.14771903333510245"/>
          <c:y val="1.6336717576437718E-2"/>
        </c:manualLayout>
      </c:layout>
      <c:overlay val="0"/>
      <c:spPr>
        <a:noFill/>
        <a:ln>
          <a:noFill/>
        </a:ln>
        <a:effectLst/>
      </c:spPr>
      <c:txPr>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'D23'!$B$29:$B$33</c:f>
              <c:strCache>
                <c:ptCount val="5"/>
                <c:pt idx="0">
                  <c:v>Ítem1</c:v>
                </c:pt>
                <c:pt idx="1">
                  <c:v>Ítem2</c:v>
                </c:pt>
                <c:pt idx="2">
                  <c:v>Ítem3</c:v>
                </c:pt>
                <c:pt idx="3">
                  <c:v>Ítem4</c:v>
                </c:pt>
                <c:pt idx="4">
                  <c:v>Ítem5</c:v>
                </c:pt>
              </c:strCache>
            </c:strRef>
          </c:tx>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5">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'D23'!$B$29:$B$33</c:f>
              <c:strCache>
                <c:ptCount val="5"/>
                <c:pt idx="0">
                  <c:v>Ítem1</c:v>
                </c:pt>
                <c:pt idx="1">
                  <c:v>Ítem2</c:v>
                </c:pt>
                <c:pt idx="2">
                  <c:v>Ítem3</c:v>
                </c:pt>
                <c:pt idx="3">
                  <c:v>Ítem4</c:v>
                </c:pt>
                <c:pt idx="4">
                  <c:v>Ítem5</c:v>
                </c:pt>
              </c:strCache>
            </c:strRef>
          </c:cat>
          <c:val>
            <c:numRef>
              <c:f>'D23'!$R$29:$R$33</c:f>
              <c:numCache>
                <c:formatCode>0.00</c:formatCode>
                <c:ptCount val="5"/>
                <c:pt idx="0">
                  <c:v>57.142857142857139</c:v>
                </c:pt>
                <c:pt idx="1">
                  <c:v>44.444444444444443</c:v>
                </c:pt>
                <c:pt idx="2">
                  <c:v>88.888888888888886</c:v>
                </c:pt>
                <c:pt idx="3">
                  <c:v>37.5</c:v>
                </c:pt>
                <c:pt idx="4">
                  <c:v>40</c:v>
                </c:pt>
              </c:numCache>
            </c:numRef>
          </c:val>
          <c:extLst>
            <c:ext xmlns:c16="http://schemas.microsoft.com/office/drawing/2014/chart" uri="{C3380CC4-5D6E-409C-BE32-E72D297353CC}">
              <c16:uniqueId val="{0000000A-2B73-499F-B5AA-63E009E86A7F}"/>
            </c:ext>
          </c:extLst>
        </c:ser>
        <c:dLbls>
          <c:dLblPos val="outEnd"/>
          <c:showLegendKey val="0"/>
          <c:showVal val="1"/>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lt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rgbClr val="DDC9A3"/>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9F2241"/>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r>
              <a:rPr lang="es-MX" sz="1100" b="1" i="0" cap="all" baseline="0">
                <a:effectLst/>
              </a:rPr>
              <a:t>% de apego A AAC EN LOS EXPEDIENTES </a:t>
            </a:r>
            <a:endParaRPr lang="es-MX" sz="1100">
              <a:effectLst/>
            </a:endParaRPr>
          </a:p>
          <a:p>
            <a:pPr>
              <a:defRPr sz="1100">
                <a:solidFill>
                  <a:srgbClr val="10312B"/>
                </a:solidFill>
                <a:latin typeface="Montserrat" panose="00000500000000000000" pitchFamily="2" charset="0"/>
              </a:defRPr>
            </a:pPr>
            <a:r>
              <a:rPr lang="es-MX" sz="1100" b="1" i="0" cap="all" baseline="0">
                <a:effectLst/>
              </a:rPr>
              <a:t>CON </a:t>
            </a:r>
            <a:r>
              <a:rPr lang="es-MX" sz="1100">
                <a:solidFill>
                  <a:srgbClr val="10312B"/>
                </a:solidFill>
                <a:latin typeface="Montserrat" panose="00000500000000000000" pitchFamily="2" charset="0"/>
              </a:rPr>
              <a:t>DIAGNOSTICO DE</a:t>
            </a:r>
            <a:r>
              <a:rPr lang="es-MX" sz="1100" baseline="0">
                <a:solidFill>
                  <a:srgbClr val="10312B"/>
                </a:solidFill>
                <a:latin typeface="Montserrat" panose="00000500000000000000" pitchFamily="2" charset="0"/>
              </a:rPr>
              <a:t> HAS</a:t>
            </a:r>
            <a:endParaRPr lang="es-MX" sz="1100">
              <a:solidFill>
                <a:srgbClr val="10312B"/>
              </a:solidFill>
              <a:latin typeface="Montserrat" panose="00000500000000000000" pitchFamily="2" charset="0"/>
            </a:endParaRPr>
          </a:p>
        </c:rich>
      </c:tx>
      <c:layout>
        <c:manualLayout>
          <c:xMode val="edge"/>
          <c:yMode val="edge"/>
          <c:x val="0.21301508331359079"/>
          <c:y val="2.4885724331926862E-3"/>
        </c:manualLayout>
      </c:layout>
      <c:overlay val="0"/>
      <c:spPr>
        <a:noFill/>
        <a:ln>
          <a:noFill/>
        </a:ln>
        <a:effectLst/>
      </c:spPr>
      <c:txPr>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'D23'!$B$39:$B$43</c:f>
              <c:strCache>
                <c:ptCount val="5"/>
                <c:pt idx="0">
                  <c:v>Ítem1</c:v>
                </c:pt>
                <c:pt idx="1">
                  <c:v>Ítem2</c:v>
                </c:pt>
                <c:pt idx="2">
                  <c:v>Ítem3</c:v>
                </c:pt>
                <c:pt idx="3">
                  <c:v>Ítem4</c:v>
                </c:pt>
                <c:pt idx="4">
                  <c:v>Ítem5</c:v>
                </c:pt>
              </c:strCache>
            </c:strRef>
          </c:tx>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6">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'D23'!$B$39:$B$43</c:f>
              <c:strCache>
                <c:ptCount val="5"/>
                <c:pt idx="0">
                  <c:v>Ítem1</c:v>
                </c:pt>
                <c:pt idx="1">
                  <c:v>Ítem2</c:v>
                </c:pt>
                <c:pt idx="2">
                  <c:v>Ítem3</c:v>
                </c:pt>
                <c:pt idx="3">
                  <c:v>Ítem4</c:v>
                </c:pt>
                <c:pt idx="4">
                  <c:v>Ítem5</c:v>
                </c:pt>
              </c:strCache>
            </c:strRef>
          </c:cat>
          <c:val>
            <c:numRef>
              <c:f>'D23'!$R$39:$R$43</c:f>
              <c:numCache>
                <c:formatCode>0.00</c:formatCode>
                <c:ptCount val="5"/>
                <c:pt idx="0">
                  <c:v>66.666666666666657</c:v>
                </c:pt>
                <c:pt idx="1">
                  <c:v>85.714285714285708</c:v>
                </c:pt>
                <c:pt idx="2">
                  <c:v>44.444444444444443</c:v>
                </c:pt>
                <c:pt idx="3">
                  <c:v>50</c:v>
                </c:pt>
                <c:pt idx="4">
                  <c:v>33.333333333333329</c:v>
                </c:pt>
              </c:numCache>
            </c:numRef>
          </c:val>
          <c:extLst>
            <c:ext xmlns:c16="http://schemas.microsoft.com/office/drawing/2014/chart" uri="{C3380CC4-5D6E-409C-BE32-E72D297353CC}">
              <c16:uniqueId val="{00000006-C37C-40D6-B3FA-64FB1E6E7910}"/>
            </c:ext>
          </c:extLst>
        </c:ser>
        <c:dLbls>
          <c:dLblPos val="outEnd"/>
          <c:showLegendKey val="0"/>
          <c:showVal val="1"/>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lt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chemeClr val="accent6">
                <a:lumMod val="60000"/>
                <a:lumOff val="40000"/>
              </a:schemeClr>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9F2241"/>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cap="all" spc="100" normalizeH="0" baseline="0">
                <a:solidFill>
                  <a:srgbClr val="10312B"/>
                </a:solidFill>
                <a:latin typeface="Montserrat" panose="00000500000000000000" pitchFamily="2" charset="0"/>
                <a:ea typeface="+mn-ea"/>
                <a:cs typeface="+mn-cs"/>
              </a:defRPr>
            </a:pPr>
            <a:r>
              <a:rPr lang="es-MX" sz="1100" b="1" i="0" cap="all" baseline="0">
                <a:effectLst/>
              </a:rPr>
              <a:t>% de apego A AAC EN LOS EXPEDIENTES </a:t>
            </a:r>
            <a:endParaRPr lang="es-MX" sz="11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100">
                <a:solidFill>
                  <a:srgbClr val="10312B"/>
                </a:solidFill>
                <a:latin typeface="Montserrat" panose="00000500000000000000" pitchFamily="2" charset="0"/>
              </a:defRPr>
            </a:pPr>
            <a:r>
              <a:rPr lang="es-MX" sz="1100" b="1" i="0" cap="all" baseline="0">
                <a:effectLst/>
              </a:rPr>
              <a:t>CON DIAGNOSTICO de </a:t>
            </a:r>
            <a:r>
              <a:rPr lang="es-MX" sz="1100" b="1" i="0" u="none" strike="noStrike" kern="1200" cap="all" spc="100" normalizeH="0" baseline="0">
                <a:solidFill>
                  <a:srgbClr val="10312B"/>
                </a:solidFill>
                <a:latin typeface="Montserrat" panose="00000500000000000000" pitchFamily="2" charset="0"/>
                <a:ea typeface="+mn-ea"/>
                <a:cs typeface="+mn-cs"/>
              </a:rPr>
              <a:t>LEUCEMIA </a:t>
            </a:r>
          </a:p>
          <a:p>
            <a:pPr marL="0" marR="0" lvl="0" indent="0" algn="ctr" defTabSz="914400" rtl="0" eaLnBrk="1" fontAlgn="auto" latinLnBrk="0" hangingPunct="1">
              <a:lnSpc>
                <a:spcPct val="100000"/>
              </a:lnSpc>
              <a:spcBef>
                <a:spcPts val="0"/>
              </a:spcBef>
              <a:spcAft>
                <a:spcPts val="0"/>
              </a:spcAft>
              <a:buClrTx/>
              <a:buSzTx/>
              <a:buFontTx/>
              <a:buNone/>
              <a:tabLst/>
              <a:defRPr sz="1100">
                <a:solidFill>
                  <a:srgbClr val="10312B"/>
                </a:solidFill>
                <a:latin typeface="Montserrat" panose="00000500000000000000" pitchFamily="2" charset="0"/>
              </a:defRPr>
            </a:pPr>
            <a:r>
              <a:rPr lang="es-MX" sz="1100" b="1" i="0" u="none" strike="noStrike" kern="1200" cap="all" spc="100" normalizeH="0" baseline="0">
                <a:solidFill>
                  <a:srgbClr val="10312B"/>
                </a:solidFill>
                <a:latin typeface="Montserrat" panose="00000500000000000000" pitchFamily="2" charset="0"/>
                <a:ea typeface="+mn-ea"/>
                <a:cs typeface="+mn-cs"/>
              </a:rPr>
              <a:t>(MENORES DE 18 AÑOS)</a:t>
            </a:r>
            <a:endParaRPr lang="es-MX" sz="1100">
              <a:solidFill>
                <a:srgbClr val="10312B"/>
              </a:solidFill>
              <a:latin typeface="Montserrat" panose="00000500000000000000" pitchFamily="2" charset="0"/>
            </a:endParaRPr>
          </a:p>
        </c:rich>
      </c:tx>
      <c:layout>
        <c:manualLayout>
          <c:xMode val="edge"/>
          <c:yMode val="edge"/>
          <c:x val="0.14226581784898448"/>
          <c:y val="1.1967316193082183E-3"/>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'D23'!$B$49:$B$53</c:f>
              <c:strCache>
                <c:ptCount val="5"/>
                <c:pt idx="0">
                  <c:v>Ítem1</c:v>
                </c:pt>
                <c:pt idx="1">
                  <c:v>Ítem2</c:v>
                </c:pt>
                <c:pt idx="2">
                  <c:v>Ítem3</c:v>
                </c:pt>
                <c:pt idx="3">
                  <c:v>Ítem4</c:v>
                </c:pt>
                <c:pt idx="4">
                  <c:v>Ítem5</c:v>
                </c:pt>
              </c:strCache>
            </c:strRef>
          </c:tx>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3">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'D23'!$B$49:$B$53</c:f>
              <c:strCache>
                <c:ptCount val="5"/>
                <c:pt idx="0">
                  <c:v>Ítem1</c:v>
                </c:pt>
                <c:pt idx="1">
                  <c:v>Ítem2</c:v>
                </c:pt>
                <c:pt idx="2">
                  <c:v>Ítem3</c:v>
                </c:pt>
                <c:pt idx="3">
                  <c:v>Ítem4</c:v>
                </c:pt>
                <c:pt idx="4">
                  <c:v>Ítem5</c:v>
                </c:pt>
              </c:strCache>
            </c:strRef>
          </c:cat>
          <c:val>
            <c:numRef>
              <c:f>'D23'!$R$49:$R$53</c:f>
              <c:numCache>
                <c:formatCode>0.00</c:formatCode>
                <c:ptCount val="5"/>
                <c:pt idx="0">
                  <c:v>50</c:v>
                </c:pt>
                <c:pt idx="1">
                  <c:v>55.555555555555557</c:v>
                </c:pt>
                <c:pt idx="2">
                  <c:v>66.666666666666657</c:v>
                </c:pt>
                <c:pt idx="3">
                  <c:v>83.333333333333343</c:v>
                </c:pt>
                <c:pt idx="4">
                  <c:v>57.142857142857139</c:v>
                </c:pt>
              </c:numCache>
            </c:numRef>
          </c:val>
          <c:extLst>
            <c:ext xmlns:c16="http://schemas.microsoft.com/office/drawing/2014/chart" uri="{C3380CC4-5D6E-409C-BE32-E72D297353CC}">
              <c16:uniqueId val="{00000001-3CAE-4F2D-970A-6B17C977599A}"/>
            </c:ext>
          </c:extLst>
        </c:ser>
        <c:dLbls>
          <c:dLblPos val="outEnd"/>
          <c:showLegendKey val="0"/>
          <c:showVal val="1"/>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lt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rgbClr val="DDC9A3"/>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9F2241"/>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r>
              <a:rPr lang="es-MX" sz="1100" b="1" i="0" cap="all" baseline="0">
                <a:effectLst/>
              </a:rPr>
              <a:t>% de apego A AAC EN LOS EXPEDIENTES </a:t>
            </a:r>
            <a:endParaRPr lang="es-MX" sz="1100">
              <a:effectLst/>
            </a:endParaRPr>
          </a:p>
          <a:p>
            <a:pPr>
              <a:defRPr sz="1100">
                <a:solidFill>
                  <a:srgbClr val="10312B"/>
                </a:solidFill>
                <a:latin typeface="Montserrat" panose="00000500000000000000" pitchFamily="2" charset="0"/>
              </a:defRPr>
            </a:pPr>
            <a:r>
              <a:rPr lang="es-MX" sz="1100" b="1" i="0" cap="all" baseline="0">
                <a:effectLst/>
              </a:rPr>
              <a:t>CON DIAGNOSTICO de </a:t>
            </a:r>
            <a:r>
              <a:rPr lang="es-MX" sz="1100" b="1">
                <a:solidFill>
                  <a:srgbClr val="10312B"/>
                </a:solidFill>
                <a:latin typeface="Montserrat" panose="00000500000000000000" pitchFamily="2" charset="0"/>
              </a:rPr>
              <a:t>SOBREPESO Y </a:t>
            </a:r>
            <a:r>
              <a:rPr lang="es-MX" sz="1100" b="1" i="0" u="none" strike="noStrike" cap="all" normalizeH="0" baseline="0">
                <a:effectLst/>
              </a:rPr>
              <a:t>OBESIDAD (Adultos)</a:t>
            </a:r>
            <a:endParaRPr lang="es-MX" sz="1100" b="1">
              <a:solidFill>
                <a:srgbClr val="10312B"/>
              </a:solidFill>
              <a:latin typeface="Montserrat" panose="00000500000000000000" pitchFamily="2" charset="0"/>
            </a:endParaRPr>
          </a:p>
        </c:rich>
      </c:tx>
      <c:layout>
        <c:manualLayout>
          <c:xMode val="edge"/>
          <c:yMode val="edge"/>
          <c:x val="0.15025942099792228"/>
          <c:y val="1.2729170943941849E-3"/>
        </c:manualLayout>
      </c:layout>
      <c:overlay val="0"/>
      <c:spPr>
        <a:noFill/>
        <a:ln>
          <a:noFill/>
        </a:ln>
        <a:effectLst/>
      </c:spPr>
      <c:txPr>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2219851877550662"/>
          <c:y val="0.19071166666666667"/>
          <c:w val="0.85008325163844978"/>
          <c:h val="0.71636055555555556"/>
        </c:manualLayout>
      </c:layout>
      <c:barChart>
        <c:barDir val="col"/>
        <c:grouping val="clustered"/>
        <c:varyColors val="0"/>
        <c:ser>
          <c:idx val="0"/>
          <c:order val="0"/>
          <c:tx>
            <c:strRef>
              <c:f>'D23'!$B$59:$B$63</c:f>
              <c:strCache>
                <c:ptCount val="5"/>
                <c:pt idx="0">
                  <c:v>Ítem1</c:v>
                </c:pt>
                <c:pt idx="1">
                  <c:v>Ítem2</c:v>
                </c:pt>
                <c:pt idx="2">
                  <c:v>Ítem3</c:v>
                </c:pt>
                <c:pt idx="3">
                  <c:v>Ítem4</c:v>
                </c:pt>
                <c:pt idx="4">
                  <c:v>Ítem5</c:v>
                </c:pt>
              </c:strCache>
            </c:strRef>
          </c:tx>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'D23'!$B$59:$B$63</c:f>
              <c:strCache>
                <c:ptCount val="5"/>
                <c:pt idx="0">
                  <c:v>Ítem1</c:v>
                </c:pt>
                <c:pt idx="1">
                  <c:v>Ítem2</c:v>
                </c:pt>
                <c:pt idx="2">
                  <c:v>Ítem3</c:v>
                </c:pt>
                <c:pt idx="3">
                  <c:v>Ítem4</c:v>
                </c:pt>
                <c:pt idx="4">
                  <c:v>Ítem5</c:v>
                </c:pt>
              </c:strCache>
            </c:strRef>
          </c:cat>
          <c:val>
            <c:numRef>
              <c:f>'D23'!$R$59:$R$63</c:f>
              <c:numCache>
                <c:formatCode>0.00</c:formatCode>
                <c:ptCount val="5"/>
                <c:pt idx="0">
                  <c:v>40</c:v>
                </c:pt>
                <c:pt idx="1">
                  <c:v>50</c:v>
                </c:pt>
                <c:pt idx="2">
                  <c:v>55.555555555555557</c:v>
                </c:pt>
                <c:pt idx="3">
                  <c:v>33.333333333333329</c:v>
                </c:pt>
                <c:pt idx="4">
                  <c:v>50</c:v>
                </c:pt>
              </c:numCache>
            </c:numRef>
          </c:val>
          <c:extLst>
            <c:ext xmlns:c16="http://schemas.microsoft.com/office/drawing/2014/chart" uri="{C3380CC4-5D6E-409C-BE32-E72D297353CC}">
              <c16:uniqueId val="{00000004-04AD-47CB-ADBD-CC8B8D152EA2}"/>
            </c:ext>
          </c:extLst>
        </c:ser>
        <c:dLbls>
          <c:dLblPos val="outEnd"/>
          <c:showLegendKey val="0"/>
          <c:showVal val="1"/>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lt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rgbClr val="DDC9A3"/>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9F2241"/>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r>
              <a:rPr lang="es-MX" sz="1100" b="1" i="0" cap="all" baseline="0">
                <a:effectLst/>
              </a:rPr>
              <a:t>% de apego A AAC EN LOS EXPEDIENTES </a:t>
            </a:r>
            <a:endParaRPr lang="es-MX" sz="1100">
              <a:effectLst/>
            </a:endParaRPr>
          </a:p>
          <a:p>
            <a:pPr>
              <a:defRPr sz="1100">
                <a:solidFill>
                  <a:srgbClr val="10312B"/>
                </a:solidFill>
                <a:latin typeface="Montserrat" panose="00000500000000000000" pitchFamily="2" charset="0"/>
              </a:defRPr>
            </a:pPr>
            <a:r>
              <a:rPr lang="es-MX" sz="1100" b="1" i="0" cap="all" baseline="0">
                <a:effectLst/>
              </a:rPr>
              <a:t>CON DIAGNOSTICO de </a:t>
            </a:r>
            <a:r>
              <a:rPr lang="es-MX" sz="1100">
                <a:solidFill>
                  <a:srgbClr val="10312B"/>
                </a:solidFill>
                <a:latin typeface="Montserrat" panose="00000500000000000000" pitchFamily="2" charset="0"/>
              </a:rPr>
              <a:t>Sobrepeso y obesidad (Niños</a:t>
            </a:r>
            <a:r>
              <a:rPr lang="es-MX" sz="1100" baseline="0">
                <a:solidFill>
                  <a:srgbClr val="10312B"/>
                </a:solidFill>
                <a:latin typeface="Montserrat" panose="00000500000000000000" pitchFamily="2" charset="0"/>
              </a:rPr>
              <a:t> y adolesCentes)</a:t>
            </a:r>
            <a:endParaRPr lang="es-MX" sz="1100">
              <a:solidFill>
                <a:srgbClr val="10312B"/>
              </a:solidFill>
              <a:latin typeface="Montserrat" panose="00000500000000000000" pitchFamily="2" charset="0"/>
            </a:endParaRPr>
          </a:p>
        </c:rich>
      </c:tx>
      <c:layout>
        <c:manualLayout>
          <c:xMode val="edge"/>
          <c:yMode val="edge"/>
          <c:x val="0.13342807977071991"/>
          <c:y val="5.2456574723658311E-4"/>
        </c:manualLayout>
      </c:layout>
      <c:overlay val="0"/>
      <c:spPr>
        <a:noFill/>
        <a:ln>
          <a:noFill/>
        </a:ln>
        <a:effectLst/>
      </c:spPr>
      <c:txPr>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3519314400266152"/>
          <c:y val="0.14910644040183132"/>
          <c:w val="0.83509010323646704"/>
          <c:h val="0.75029691785765062"/>
        </c:manualLayout>
      </c:layout>
      <c:barChart>
        <c:barDir val="col"/>
        <c:grouping val="clustered"/>
        <c:varyColors val="0"/>
        <c:ser>
          <c:idx val="0"/>
          <c:order val="0"/>
          <c:tx>
            <c:strRef>
              <c:f>'D23'!$B$69:$B$73</c:f>
              <c:strCache>
                <c:ptCount val="5"/>
                <c:pt idx="0">
                  <c:v>Ítem1</c:v>
                </c:pt>
                <c:pt idx="1">
                  <c:v>Ítem2</c:v>
                </c:pt>
                <c:pt idx="2">
                  <c:v>Ítem3</c:v>
                </c:pt>
                <c:pt idx="3">
                  <c:v>Ítem4</c:v>
                </c:pt>
                <c:pt idx="4">
                  <c:v>Ítem5</c:v>
                </c:pt>
              </c:strCache>
            </c:strRef>
          </c:tx>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4">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'D23'!$B$69:$B$73</c:f>
              <c:strCache>
                <c:ptCount val="5"/>
                <c:pt idx="0">
                  <c:v>Ítem1</c:v>
                </c:pt>
                <c:pt idx="1">
                  <c:v>Ítem2</c:v>
                </c:pt>
                <c:pt idx="2">
                  <c:v>Ítem3</c:v>
                </c:pt>
                <c:pt idx="3">
                  <c:v>Ítem4</c:v>
                </c:pt>
                <c:pt idx="4">
                  <c:v>Ítem5</c:v>
                </c:pt>
              </c:strCache>
            </c:strRef>
          </c:cat>
          <c:val>
            <c:numRef>
              <c:f>'D23'!$R$69:$R$73</c:f>
              <c:numCache>
                <c:formatCode>0.00</c:formatCode>
                <c:ptCount val="5"/>
                <c:pt idx="0">
                  <c:v>50</c:v>
                </c:pt>
                <c:pt idx="1">
                  <c:v>33.333333333333329</c:v>
                </c:pt>
                <c:pt idx="2">
                  <c:v>30</c:v>
                </c:pt>
                <c:pt idx="3">
                  <c:v>85.714285714285708</c:v>
                </c:pt>
                <c:pt idx="4">
                  <c:v>33.333333333333329</c:v>
                </c:pt>
              </c:numCache>
            </c:numRef>
          </c:val>
          <c:extLst>
            <c:ext xmlns:c16="http://schemas.microsoft.com/office/drawing/2014/chart" uri="{C3380CC4-5D6E-409C-BE32-E72D297353CC}">
              <c16:uniqueId val="{00000001-AD65-4FB1-A6A2-40F09CEDBAC2}"/>
            </c:ext>
          </c:extLst>
        </c:ser>
        <c:dLbls>
          <c:dLblPos val="outEnd"/>
          <c:showLegendKey val="0"/>
          <c:showVal val="1"/>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lt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rgbClr val="DDC9A3"/>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9F2241"/>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solidFill>
                <a:latin typeface="Montserrat" panose="00000500000000000000" pitchFamily="2" charset="0"/>
                <a:ea typeface="+mn-ea"/>
                <a:cs typeface="+mn-cs"/>
              </a:defRPr>
            </a:pPr>
            <a:r>
              <a:rPr lang="es-MX" sz="1100"/>
              <a:t>% DE APEGO A AAC POR EXPEDIENTE CON </a:t>
            </a:r>
          </a:p>
          <a:p>
            <a:pPr>
              <a:defRPr sz="1100"/>
            </a:pPr>
            <a:r>
              <a:rPr lang="es-MX" sz="1100"/>
              <a:t>DIAGNOSTICO DE IAM</a:t>
            </a:r>
          </a:p>
        </c:rich>
      </c:tx>
      <c:layout>
        <c:manualLayout>
          <c:xMode val="edge"/>
          <c:yMode val="edge"/>
          <c:x val="0.21944622127457949"/>
          <c:y val="0"/>
        </c:manualLayout>
      </c:layout>
      <c:overlay val="0"/>
      <c:spPr>
        <a:noFill/>
        <a:ln w="25400">
          <a:noFill/>
        </a:ln>
        <a:effectLst/>
      </c:spPr>
      <c:txPr>
        <a:bodyPr rot="0" spcFirstLastPara="1" vertOverflow="ellipsis" vert="horz" wrap="square" anchor="ctr" anchorCtr="1"/>
        <a:lstStyle/>
        <a:p>
          <a:pPr>
            <a:defRPr sz="1100" b="1" i="0" u="none" strike="noStrike" kern="1200" baseline="0">
              <a:solidFill>
                <a:schemeClr val="tx1"/>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0835942821675049"/>
          <c:y val="0.11751537902012703"/>
          <c:w val="0.89164057178324951"/>
          <c:h val="0.80369081099541284"/>
        </c:manualLayout>
      </c:layout>
      <c:barChart>
        <c:barDir val="col"/>
        <c:grouping val="clustered"/>
        <c:varyColors val="0"/>
        <c:ser>
          <c:idx val="0"/>
          <c:order val="0"/>
          <c:spPr>
            <a:solidFill>
              <a:srgbClr val="235B4E"/>
            </a:solidFill>
            <a:ln>
              <a:noFill/>
            </a:ln>
            <a:effectLst/>
          </c:spPr>
          <c:invertIfNegative val="0"/>
          <c:cat>
            <c:strRef>
              <c:f>'D23'!$F$8:$O$8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'D23'!$F$16:$O$16</c:f>
              <c:numCache>
                <c:formatCode>General</c:formatCode>
                <c:ptCount val="10"/>
                <c:pt idx="0">
                  <c:v>66.666666666666657</c:v>
                </c:pt>
                <c:pt idx="1">
                  <c:v>25</c:v>
                </c:pt>
                <c:pt idx="2">
                  <c:v>100</c:v>
                </c:pt>
                <c:pt idx="3">
                  <c:v>50</c:v>
                </c:pt>
                <c:pt idx="4">
                  <c:v>80</c:v>
                </c:pt>
                <c:pt idx="5">
                  <c:v>75</c:v>
                </c:pt>
                <c:pt idx="6">
                  <c:v>60</c:v>
                </c:pt>
                <c:pt idx="7">
                  <c:v>80</c:v>
                </c:pt>
                <c:pt idx="8">
                  <c:v>80</c:v>
                </c:pt>
                <c:pt idx="9">
                  <c:v>60</c:v>
                </c:pt>
              </c:numCache>
            </c:numRef>
          </c:val>
          <c:extLst>
            <c:ext xmlns:c16="http://schemas.microsoft.com/office/drawing/2014/chart" uri="{C3380CC4-5D6E-409C-BE32-E72D297353CC}">
              <c16:uniqueId val="{00000000-D7F6-46FD-8986-41E104F45284}"/>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BC955C"/>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800" b="0" i="0" u="none" strike="noStrike" kern="1200" baseline="0">
                <a:solidFill>
                  <a:schemeClr val="tx1"/>
                </a:solidFill>
                <a:latin typeface="Montserrat" panose="00000500000000000000" pitchFamily="2" charset="0"/>
                <a:ea typeface="+mn-ea"/>
                <a:cs typeface="+mn-cs"/>
              </a:defRPr>
            </a:pPr>
            <a:endParaRPr lang="es-MX"/>
          </a:p>
        </c:txPr>
      </c:dTable>
      <c:spPr>
        <a:no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sz="800">
          <a:latin typeface="Montserrat" panose="00000500000000000000" pitchFamily="2" charset="0"/>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r>
              <a:rPr lang="es-MX" sz="1100" b="1" i="0" cap="all" baseline="0">
                <a:effectLst/>
              </a:rPr>
              <a:t>% de apego A AAC EN LOS EXPEDIENTES </a:t>
            </a:r>
            <a:endParaRPr lang="es-MX" sz="1100">
              <a:effectLst/>
            </a:endParaRPr>
          </a:p>
          <a:p>
            <a:pPr>
              <a:defRPr sz="1100">
                <a:solidFill>
                  <a:srgbClr val="10312B"/>
                </a:solidFill>
                <a:latin typeface="Montserrat" panose="00000500000000000000" pitchFamily="2" charset="0"/>
              </a:defRPr>
            </a:pPr>
            <a:r>
              <a:rPr lang="es-MX" sz="1100" b="1" i="0" cap="all" baseline="0">
                <a:effectLst/>
              </a:rPr>
              <a:t>CON DIAGNOSTICO de </a:t>
            </a:r>
            <a:r>
              <a:rPr lang="es-MX" sz="1100" baseline="0">
                <a:solidFill>
                  <a:srgbClr val="10312B"/>
                </a:solidFill>
                <a:latin typeface="Montserrat" panose="00000500000000000000" pitchFamily="2" charset="0"/>
              </a:rPr>
              <a:t>SOBREPESO Y OBESIDAD EN NIÑOS (MENORES DE 2 AÑOS)</a:t>
            </a:r>
            <a:endParaRPr lang="es-MX" sz="1100">
              <a:solidFill>
                <a:srgbClr val="10312B"/>
              </a:solidFill>
              <a:latin typeface="Montserrat" panose="00000500000000000000" pitchFamily="2" charset="0"/>
            </a:endParaRPr>
          </a:p>
        </c:rich>
      </c:tx>
      <c:layout>
        <c:manualLayout>
          <c:xMode val="edge"/>
          <c:yMode val="edge"/>
          <c:x val="0.14743282512917591"/>
          <c:y val="2.7905243551843511E-3"/>
        </c:manualLayout>
      </c:layout>
      <c:overlay val="0"/>
      <c:spPr>
        <a:noFill/>
        <a:ln>
          <a:noFill/>
        </a:ln>
        <a:effectLst/>
      </c:spPr>
      <c:txPr>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'D23'!$B$79:$B$83</c:f>
              <c:strCache>
                <c:ptCount val="5"/>
                <c:pt idx="0">
                  <c:v>Ítem1</c:v>
                </c:pt>
                <c:pt idx="1">
                  <c:v>Ítem2</c:v>
                </c:pt>
                <c:pt idx="2">
                  <c:v>Ítem3</c:v>
                </c:pt>
                <c:pt idx="3">
                  <c:v>Ítem4</c:v>
                </c:pt>
                <c:pt idx="4">
                  <c:v>Ítem5</c:v>
                </c:pt>
              </c:strCache>
            </c:strRef>
          </c:tx>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5">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'D23'!$B$79:$B$83</c:f>
              <c:strCache>
                <c:ptCount val="5"/>
                <c:pt idx="0">
                  <c:v>Ítem1</c:v>
                </c:pt>
                <c:pt idx="1">
                  <c:v>Ítem2</c:v>
                </c:pt>
                <c:pt idx="2">
                  <c:v>Ítem3</c:v>
                </c:pt>
                <c:pt idx="3">
                  <c:v>Ítem4</c:v>
                </c:pt>
                <c:pt idx="4">
                  <c:v>Ítem5</c:v>
                </c:pt>
              </c:strCache>
            </c:strRef>
          </c:cat>
          <c:val>
            <c:numRef>
              <c:f>'D23'!$R$79:$R$83</c:f>
              <c:numCache>
                <c:formatCode>0.00</c:formatCode>
                <c:ptCount val="5"/>
                <c:pt idx="0">
                  <c:v>20</c:v>
                </c:pt>
                <c:pt idx="1">
                  <c:v>50</c:v>
                </c:pt>
                <c:pt idx="2">
                  <c:v>77.777777777777786</c:v>
                </c:pt>
                <c:pt idx="3">
                  <c:v>50</c:v>
                </c:pt>
                <c:pt idx="4">
                  <c:v>75</c:v>
                </c:pt>
              </c:numCache>
            </c:numRef>
          </c:val>
          <c:extLst>
            <c:ext xmlns:c16="http://schemas.microsoft.com/office/drawing/2014/chart" uri="{C3380CC4-5D6E-409C-BE32-E72D297353CC}">
              <c16:uniqueId val="{00000001-4D7C-4CC2-A609-DC1F028EAF27}"/>
            </c:ext>
          </c:extLst>
        </c:ser>
        <c:dLbls>
          <c:dLblPos val="outEnd"/>
          <c:showLegendKey val="0"/>
          <c:showVal val="1"/>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lt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rgbClr val="DDC9A3"/>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9F2241"/>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r>
              <a:rPr lang="es-MX" sz="1100" b="1" i="0" cap="all" baseline="0">
                <a:effectLst/>
              </a:rPr>
              <a:t>% de apego A AAC EN LOS EXPEDIENTES </a:t>
            </a:r>
            <a:endParaRPr lang="es-MX" sz="1100">
              <a:effectLst/>
            </a:endParaRPr>
          </a:p>
          <a:p>
            <a:pPr>
              <a:defRPr sz="1100">
                <a:solidFill>
                  <a:srgbClr val="10312B"/>
                </a:solidFill>
                <a:latin typeface="Montserrat" panose="00000500000000000000" pitchFamily="2" charset="0"/>
              </a:defRPr>
            </a:pPr>
            <a:r>
              <a:rPr lang="es-MX" sz="1100" b="1" i="0" cap="all" baseline="0">
                <a:effectLst/>
              </a:rPr>
              <a:t>CON DIAGNOSTICO de </a:t>
            </a:r>
            <a:r>
              <a:rPr lang="es-MX" sz="1100">
                <a:solidFill>
                  <a:srgbClr val="10312B"/>
                </a:solidFill>
                <a:latin typeface="Montserrat" panose="00000500000000000000" pitchFamily="2" charset="0"/>
              </a:rPr>
              <a:t>CANCER DE MAMA</a:t>
            </a:r>
          </a:p>
        </c:rich>
      </c:tx>
      <c:layout>
        <c:manualLayout>
          <c:xMode val="edge"/>
          <c:yMode val="edge"/>
          <c:x val="0.13727756606537825"/>
          <c:y val="1.8811221269991745E-3"/>
        </c:manualLayout>
      </c:layout>
      <c:overlay val="0"/>
      <c:spPr>
        <a:noFill/>
        <a:ln>
          <a:noFill/>
        </a:ln>
        <a:effectLst/>
      </c:spPr>
      <c:txPr>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'D23'!$B$89:$B$93</c:f>
              <c:strCache>
                <c:ptCount val="5"/>
                <c:pt idx="0">
                  <c:v>Ítem1</c:v>
                </c:pt>
                <c:pt idx="1">
                  <c:v>Ítem2</c:v>
                </c:pt>
                <c:pt idx="2">
                  <c:v>Ítem3</c:v>
                </c:pt>
                <c:pt idx="3">
                  <c:v>Ítem4</c:v>
                </c:pt>
                <c:pt idx="4">
                  <c:v>Ítem5</c:v>
                </c:pt>
              </c:strCache>
            </c:strRef>
          </c:tx>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4">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'D23'!$B$89:$B$93</c:f>
              <c:strCache>
                <c:ptCount val="5"/>
                <c:pt idx="0">
                  <c:v>Ítem1</c:v>
                </c:pt>
                <c:pt idx="1">
                  <c:v>Ítem2</c:v>
                </c:pt>
                <c:pt idx="2">
                  <c:v>Ítem3</c:v>
                </c:pt>
                <c:pt idx="3">
                  <c:v>Ítem4</c:v>
                </c:pt>
                <c:pt idx="4">
                  <c:v>Ítem5</c:v>
                </c:pt>
              </c:strCache>
            </c:strRef>
          </c:cat>
          <c:val>
            <c:numRef>
              <c:f>'D23'!$R$89:$R$93</c:f>
              <c:numCache>
                <c:formatCode>0.00</c:formatCode>
                <c:ptCount val="5"/>
                <c:pt idx="0">
                  <c:v>16.666666666666664</c:v>
                </c:pt>
                <c:pt idx="1">
                  <c:v>75</c:v>
                </c:pt>
                <c:pt idx="2">
                  <c:v>80</c:v>
                </c:pt>
                <c:pt idx="3">
                  <c:v>25</c:v>
                </c:pt>
                <c:pt idx="4">
                  <c:v>100</c:v>
                </c:pt>
              </c:numCache>
            </c:numRef>
          </c:val>
          <c:extLst>
            <c:ext xmlns:c16="http://schemas.microsoft.com/office/drawing/2014/chart" uri="{C3380CC4-5D6E-409C-BE32-E72D297353CC}">
              <c16:uniqueId val="{00000001-1DA9-4AE1-9B7B-0192D07D3589}"/>
            </c:ext>
          </c:extLst>
        </c:ser>
        <c:dLbls>
          <c:dLblPos val="outEnd"/>
          <c:showLegendKey val="0"/>
          <c:showVal val="1"/>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lt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rgbClr val="DDC9A3"/>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9F2241"/>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r>
              <a:rPr lang="es-MX" sz="1100" b="1" i="0" cap="all" baseline="0">
                <a:effectLst/>
              </a:rPr>
              <a:t>% de apego A AAC EN LOS EXPEDIENTES </a:t>
            </a:r>
            <a:endParaRPr lang="es-MX" sz="1100">
              <a:effectLst/>
            </a:endParaRPr>
          </a:p>
          <a:p>
            <a:pPr>
              <a:defRPr sz="1100">
                <a:solidFill>
                  <a:srgbClr val="10312B"/>
                </a:solidFill>
                <a:latin typeface="Montserrat" panose="00000500000000000000" pitchFamily="2" charset="0"/>
              </a:defRPr>
            </a:pPr>
            <a:r>
              <a:rPr lang="es-MX" sz="1100" b="1" i="0" cap="all" baseline="0">
                <a:effectLst/>
              </a:rPr>
              <a:t>CON DIAGNOSTICO de </a:t>
            </a:r>
            <a:r>
              <a:rPr lang="es-MX" sz="1100">
                <a:solidFill>
                  <a:srgbClr val="10312B"/>
                </a:solidFill>
                <a:latin typeface="Montserrat" panose="00000500000000000000" pitchFamily="2" charset="0"/>
              </a:rPr>
              <a:t>cancer de cuello </a:t>
            </a:r>
          </a:p>
          <a:p>
            <a:pPr>
              <a:defRPr sz="1100">
                <a:solidFill>
                  <a:srgbClr val="10312B"/>
                </a:solidFill>
                <a:latin typeface="Montserrat" panose="00000500000000000000" pitchFamily="2" charset="0"/>
              </a:defRPr>
            </a:pPr>
            <a:r>
              <a:rPr lang="es-MX" sz="1100">
                <a:solidFill>
                  <a:srgbClr val="10312B"/>
                </a:solidFill>
                <a:latin typeface="Montserrat" panose="00000500000000000000" pitchFamily="2" charset="0"/>
              </a:rPr>
              <a:t>del</a:t>
            </a:r>
            <a:r>
              <a:rPr lang="es-MX" sz="1100" baseline="0">
                <a:solidFill>
                  <a:srgbClr val="10312B"/>
                </a:solidFill>
                <a:latin typeface="Montserrat" panose="00000500000000000000" pitchFamily="2" charset="0"/>
              </a:rPr>
              <a:t> Útero</a:t>
            </a:r>
            <a:endParaRPr lang="es-MX" sz="1100">
              <a:solidFill>
                <a:srgbClr val="10312B"/>
              </a:solidFill>
              <a:latin typeface="Montserrat" panose="00000500000000000000" pitchFamily="2" charset="0"/>
            </a:endParaRPr>
          </a:p>
        </c:rich>
      </c:tx>
      <c:layout>
        <c:manualLayout>
          <c:xMode val="edge"/>
          <c:yMode val="edge"/>
          <c:x val="0.16753947281688769"/>
          <c:y val="7.8989522591528896E-4"/>
        </c:manualLayout>
      </c:layout>
      <c:overlay val="0"/>
      <c:spPr>
        <a:noFill/>
        <a:ln>
          <a:noFill/>
        </a:ln>
        <a:effectLst/>
      </c:spPr>
      <c:txPr>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3086576905234074"/>
          <c:y val="0.30556421508676845"/>
          <c:w val="0.84036867680304117"/>
          <c:h val="0.54321326183746332"/>
        </c:manualLayout>
      </c:layout>
      <c:barChart>
        <c:barDir val="col"/>
        <c:grouping val="clustered"/>
        <c:varyColors val="0"/>
        <c:ser>
          <c:idx val="0"/>
          <c:order val="0"/>
          <c:tx>
            <c:strRef>
              <c:f>'D23'!$B$99:$B$103</c:f>
              <c:strCache>
                <c:ptCount val="5"/>
                <c:pt idx="0">
                  <c:v>Ítem1</c:v>
                </c:pt>
                <c:pt idx="1">
                  <c:v>Ítem2</c:v>
                </c:pt>
                <c:pt idx="2">
                  <c:v>Ítem3</c:v>
                </c:pt>
                <c:pt idx="3">
                  <c:v>Ítem4</c:v>
                </c:pt>
                <c:pt idx="4">
                  <c:v>Ítem5</c:v>
                </c:pt>
              </c:strCache>
            </c:strRef>
          </c:tx>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5">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'D23'!$B$99:$B$103</c:f>
              <c:strCache>
                <c:ptCount val="5"/>
                <c:pt idx="0">
                  <c:v>Ítem1</c:v>
                </c:pt>
                <c:pt idx="1">
                  <c:v>Ítem2</c:v>
                </c:pt>
                <c:pt idx="2">
                  <c:v>Ítem3</c:v>
                </c:pt>
                <c:pt idx="3">
                  <c:v>Ítem4</c:v>
                </c:pt>
                <c:pt idx="4">
                  <c:v>Ítem5</c:v>
                </c:pt>
              </c:strCache>
            </c:strRef>
          </c:cat>
          <c:val>
            <c:numRef>
              <c:f>'D23'!$R$99:$R$103</c:f>
              <c:numCache>
                <c:formatCode>0.00</c:formatCode>
                <c:ptCount val="5"/>
                <c:pt idx="0">
                  <c:v>60</c:v>
                </c:pt>
                <c:pt idx="1">
                  <c:v>50</c:v>
                </c:pt>
                <c:pt idx="2">
                  <c:v>100</c:v>
                </c:pt>
                <c:pt idx="3">
                  <c:v>28.571428571428569</c:v>
                </c:pt>
                <c:pt idx="4">
                  <c:v>50</c:v>
                </c:pt>
              </c:numCache>
            </c:numRef>
          </c:val>
          <c:extLst>
            <c:ext xmlns:c16="http://schemas.microsoft.com/office/drawing/2014/chart" uri="{C3380CC4-5D6E-409C-BE32-E72D297353CC}">
              <c16:uniqueId val="{00000001-861C-4EA0-8100-D4B5B6900633}"/>
            </c:ext>
          </c:extLst>
        </c:ser>
        <c:dLbls>
          <c:dLblPos val="outEnd"/>
          <c:showLegendKey val="0"/>
          <c:showVal val="1"/>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bg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rgbClr val="BC955C"/>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9F2241"/>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r>
              <a:rPr lang="es-MX" sz="1100" b="1" i="0" cap="all" baseline="0">
                <a:effectLst/>
              </a:rPr>
              <a:t>% de apego A AAC EN LOS EXPEDIENTES </a:t>
            </a:r>
            <a:endParaRPr lang="es-MX" sz="1100">
              <a:effectLst/>
            </a:endParaRPr>
          </a:p>
          <a:p>
            <a:pPr>
              <a:defRPr sz="1100">
                <a:solidFill>
                  <a:srgbClr val="10312B"/>
                </a:solidFill>
                <a:latin typeface="Montserrat" panose="00000500000000000000" pitchFamily="2" charset="0"/>
              </a:defRPr>
            </a:pPr>
            <a:r>
              <a:rPr lang="es-MX" sz="1100" b="1" i="0" cap="all" baseline="0">
                <a:effectLst/>
              </a:rPr>
              <a:t>CON DIAGNOSTICO de </a:t>
            </a:r>
            <a:r>
              <a:rPr lang="es-MX" sz="1100" baseline="0">
                <a:solidFill>
                  <a:srgbClr val="10312B"/>
                </a:solidFill>
                <a:latin typeface="Montserrat" panose="00000500000000000000" pitchFamily="2" charset="0"/>
              </a:rPr>
              <a:t>EMBARAZO</a:t>
            </a:r>
            <a:endParaRPr lang="es-MX" sz="1100">
              <a:solidFill>
                <a:srgbClr val="10312B"/>
              </a:solidFill>
              <a:latin typeface="Montserrat" panose="00000500000000000000" pitchFamily="2" charset="0"/>
            </a:endParaRPr>
          </a:p>
        </c:rich>
      </c:tx>
      <c:layout>
        <c:manualLayout>
          <c:xMode val="edge"/>
          <c:yMode val="edge"/>
          <c:x val="0.14752207747195784"/>
          <c:y val="4.3963842922037991E-3"/>
        </c:manualLayout>
      </c:layout>
      <c:overlay val="0"/>
      <c:spPr>
        <a:noFill/>
        <a:ln>
          <a:noFill/>
        </a:ln>
        <a:effectLst/>
      </c:spPr>
      <c:txPr>
        <a:bodyPr rot="0" spcFirstLastPara="1" vertOverflow="ellipsis" vert="horz" wrap="square" anchor="ctr" anchorCtr="1"/>
        <a:lstStyle/>
        <a:p>
          <a:pPr>
            <a:defRPr sz="1100" b="1" i="0" u="none" strike="noStrike" kern="1200" cap="all" spc="100" normalizeH="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0883025229431635"/>
          <c:y val="0.11329483184150868"/>
          <c:w val="0.8738239646918684"/>
          <c:h val="0.79083153890096525"/>
        </c:manualLayout>
      </c:layout>
      <c:barChart>
        <c:barDir val="col"/>
        <c:grouping val="clustered"/>
        <c:varyColors val="0"/>
        <c:ser>
          <c:idx val="0"/>
          <c:order val="0"/>
          <c:tx>
            <c:strRef>
              <c:f>'D23'!$B$109:$B$113</c:f>
              <c:strCache>
                <c:ptCount val="5"/>
                <c:pt idx="0">
                  <c:v>Ítem1</c:v>
                </c:pt>
                <c:pt idx="1">
                  <c:v>Ítem2</c:v>
                </c:pt>
                <c:pt idx="2">
                  <c:v>Ítem3</c:v>
                </c:pt>
                <c:pt idx="3">
                  <c:v>Ítem4</c:v>
                </c:pt>
                <c:pt idx="4">
                  <c:v>Ítem5</c:v>
                </c:pt>
              </c:strCache>
            </c:strRef>
          </c:tx>
          <c:spPr>
            <a:solidFill>
              <a:srgbClr val="9F2241"/>
            </a:solidFill>
            <a:ln>
              <a:solidFill>
                <a:srgbClr val="9F224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trendline>
            <c:spPr>
              <a:ln w="9525" cap="flat" cmpd="sng" algn="ctr">
                <a:solidFill>
                  <a:schemeClr val="bg1">
                    <a:lumMod val="50000"/>
                  </a:schemeClr>
                </a:solidFill>
                <a:prstDash val="solid"/>
                <a:round/>
              </a:ln>
              <a:effectLst/>
            </c:spPr>
            <c:trendlineType val="linear"/>
            <c:dispRSqr val="0"/>
            <c:dispEq val="0"/>
          </c:trendline>
          <c:cat>
            <c:strRef>
              <c:f>'D23'!$B$109:$B$113</c:f>
              <c:strCache>
                <c:ptCount val="5"/>
                <c:pt idx="0">
                  <c:v>Ítem1</c:v>
                </c:pt>
                <c:pt idx="1">
                  <c:v>Ítem2</c:v>
                </c:pt>
                <c:pt idx="2">
                  <c:v>Ítem3</c:v>
                </c:pt>
                <c:pt idx="3">
                  <c:v>Ítem4</c:v>
                </c:pt>
                <c:pt idx="4">
                  <c:v>Ítem5</c:v>
                </c:pt>
              </c:strCache>
            </c:strRef>
          </c:cat>
          <c:val>
            <c:numRef>
              <c:f>'D23'!$R$109:$R$113</c:f>
              <c:numCache>
                <c:formatCode>0.00</c:formatCode>
                <c:ptCount val="5"/>
                <c:pt idx="0">
                  <c:v>57.142857142857139</c:v>
                </c:pt>
                <c:pt idx="1">
                  <c:v>28.571428571428569</c:v>
                </c:pt>
                <c:pt idx="2">
                  <c:v>55.555555555555557</c:v>
                </c:pt>
                <c:pt idx="3">
                  <c:v>66.666666666666657</c:v>
                </c:pt>
                <c:pt idx="4">
                  <c:v>16.666666666666664</c:v>
                </c:pt>
              </c:numCache>
            </c:numRef>
          </c:val>
          <c:extLst>
            <c:ext xmlns:c16="http://schemas.microsoft.com/office/drawing/2014/chart" uri="{C3380CC4-5D6E-409C-BE32-E72D297353CC}">
              <c16:uniqueId val="{00000001-E88A-440E-BF82-9D8C6F08C61C}"/>
            </c:ext>
          </c:extLst>
        </c:ser>
        <c:dLbls>
          <c:dLblPos val="outEnd"/>
          <c:showLegendKey val="0"/>
          <c:showVal val="1"/>
          <c:showCatName val="0"/>
          <c:showSerName val="0"/>
          <c:showPercent val="0"/>
          <c:showBubbleSize val="0"/>
        </c:dLbls>
        <c:gapWidth val="269"/>
        <c:overlap val="-20"/>
        <c:axId val="942522495"/>
        <c:axId val="942527295"/>
      </c:barChart>
      <c:catAx>
        <c:axId val="942522495"/>
        <c:scaling>
          <c:orientation val="minMax"/>
        </c:scaling>
        <c:delete val="0"/>
        <c:axPos val="b"/>
        <c:majorGridlines>
          <c:spPr>
            <a:ln w="9525" cap="flat" cmpd="sng" algn="ctr">
              <a:solidFill>
                <a:schemeClr val="lt1">
                  <a:alpha val="25000"/>
                </a:schemeClr>
              </a:solidFill>
              <a:round/>
            </a:ln>
            <a:effectLst/>
          </c:spPr>
        </c:majorGridlines>
        <c:title>
          <c:overlay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General" sourceLinked="1"/>
        <c:majorTickMark val="none"/>
        <c:minorTickMark val="none"/>
        <c:tickLblPos val="nextTo"/>
        <c:spPr>
          <a:noFill/>
          <a:ln w="3175" cap="flat" cmpd="sng" algn="ctr">
            <a:solidFill>
              <a:srgbClr val="DDC9A3"/>
            </a:solidFill>
            <a:round/>
          </a:ln>
          <a:effectLst/>
        </c:spPr>
        <c:txPr>
          <a:bodyPr rot="-60000000" spcFirstLastPara="1" vertOverflow="ellipsis" vert="horz" wrap="square" anchor="ctr" anchorCtr="1"/>
          <a:lstStyle/>
          <a:p>
            <a:pPr>
              <a:defRPr sz="900" b="0" i="0" u="none" strike="noStrike" kern="1200" cap="all" spc="150" normalizeH="0" baseline="0">
                <a:solidFill>
                  <a:srgbClr val="9F2241"/>
                </a:solidFill>
                <a:latin typeface="Montserrat" panose="00000500000000000000" pitchFamily="2" charset="0"/>
                <a:ea typeface="+mn-ea"/>
                <a:cs typeface="+mn-cs"/>
              </a:defRPr>
            </a:pPr>
            <a:endParaRPr lang="es-MX"/>
          </a:p>
        </c:txPr>
        <c:crossAx val="942527295"/>
        <c:crosses val="autoZero"/>
        <c:auto val="1"/>
        <c:lblAlgn val="ctr"/>
        <c:lblOffset val="100"/>
        <c:noMultiLvlLbl val="0"/>
      </c:catAx>
      <c:valAx>
        <c:axId val="942527295"/>
        <c:scaling>
          <c:orientation val="minMax"/>
          <c:max val="100"/>
        </c:scaling>
        <c:delete val="0"/>
        <c:axPos val="l"/>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9F2241"/>
                </a:solidFill>
                <a:latin typeface="Montserrat" panose="00000500000000000000" pitchFamily="2" charset="0"/>
                <a:ea typeface="+mn-ea"/>
                <a:cs typeface="+mn-cs"/>
              </a:defRPr>
            </a:pPr>
            <a:endParaRPr lang="es-MX"/>
          </a:p>
        </c:txPr>
        <c:crossAx val="942522495"/>
        <c:crosses val="autoZero"/>
        <c:crossBetween val="between"/>
      </c:valAx>
      <c:spPr>
        <a:solidFill>
          <a:schemeClr val="bg1"/>
        </a:solid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2"/>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0" normalizeH="0" baseline="0">
                <a:solidFill>
                  <a:sysClr val="windowText" lastClr="000000"/>
                </a:solidFill>
                <a:latin typeface="Montserrat" panose="00000500000000000000" pitchFamily="2" charset="0"/>
                <a:ea typeface="+mj-ea"/>
                <a:cs typeface="+mj-cs"/>
              </a:defRPr>
            </a:pPr>
            <a:r>
              <a:rPr lang="es-MX" sz="1800" b="1">
                <a:solidFill>
                  <a:sysClr val="windowText" lastClr="000000"/>
                </a:solidFill>
                <a:latin typeface="Montserrat" panose="00000500000000000000" pitchFamily="2" charset="0"/>
              </a:rPr>
              <a:t>GRÁFICA DE RESULTADOS POR DOMINIO</a:t>
            </a:r>
          </a:p>
        </c:rich>
      </c:tx>
      <c:layout>
        <c:manualLayout>
          <c:xMode val="edge"/>
          <c:yMode val="edge"/>
          <c:x val="0.14522445959275898"/>
          <c:y val="1.4473776293454203E-2"/>
        </c:manualLayout>
      </c:layout>
      <c:overlay val="0"/>
      <c:spPr>
        <a:noFill/>
        <a:ln>
          <a:noFill/>
        </a:ln>
        <a:effectLst/>
      </c:spPr>
      <c:txPr>
        <a:bodyPr rot="0" spcFirstLastPara="1" vertOverflow="ellipsis" vert="horz" wrap="square" anchor="ctr" anchorCtr="1"/>
        <a:lstStyle/>
        <a:p>
          <a:pPr>
            <a:defRPr sz="1800" b="1" i="0" u="none" strike="noStrike" kern="1200" cap="none" spc="0" normalizeH="0" baseline="0">
              <a:solidFill>
                <a:sysClr val="windowText" lastClr="000000"/>
              </a:solidFill>
              <a:latin typeface="Montserrat" panose="00000500000000000000" pitchFamily="2" charset="0"/>
              <a:ea typeface="+mj-ea"/>
              <a:cs typeface="+mj-cs"/>
            </a:defRPr>
          </a:pPr>
          <a:endParaRPr lang="es-MX"/>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607355770747249E-2"/>
          <c:y val="0.10169491525423729"/>
          <c:w val="0.886306027820711"/>
          <c:h val="0.75254237288135595"/>
        </c:manualLayout>
      </c:layout>
      <c:bar3DChart>
        <c:barDir val="col"/>
        <c:grouping val="clustered"/>
        <c:varyColors val="0"/>
        <c:ser>
          <c:idx val="0"/>
          <c:order val="0"/>
          <c:tx>
            <c:v>DDDD</c:v>
          </c:tx>
          <c:spPr>
            <a:solidFill>
              <a:srgbClr val="235B4E"/>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CONCENTRADO!$E$9:$E$29</c:f>
              <c:strCache>
                <c:ptCount val="21"/>
                <c:pt idx="0">
                  <c:v>D1</c:v>
                </c:pt>
                <c:pt idx="1">
                  <c:v>D2</c:v>
                </c:pt>
                <c:pt idx="2">
                  <c:v>D4</c:v>
                </c:pt>
                <c:pt idx="3">
                  <c:v>D5</c:v>
                </c:pt>
                <c:pt idx="4">
                  <c:v>D6</c:v>
                </c:pt>
                <c:pt idx="5">
                  <c:v>D7</c:v>
                </c:pt>
                <c:pt idx="6">
                  <c:v>D8</c:v>
                </c:pt>
                <c:pt idx="7">
                  <c:v>D9</c:v>
                </c:pt>
                <c:pt idx="8">
                  <c:v>D10</c:v>
                </c:pt>
                <c:pt idx="9">
                  <c:v>D11</c:v>
                </c:pt>
                <c:pt idx="10">
                  <c:v>D12</c:v>
                </c:pt>
                <c:pt idx="11">
                  <c:v>D13</c:v>
                </c:pt>
                <c:pt idx="12">
                  <c:v>D14</c:v>
                </c:pt>
                <c:pt idx="13">
                  <c:v>D15</c:v>
                </c:pt>
                <c:pt idx="14">
                  <c:v>D16</c:v>
                </c:pt>
                <c:pt idx="15">
                  <c:v>D17</c:v>
                </c:pt>
                <c:pt idx="16">
                  <c:v>D18</c:v>
                </c:pt>
                <c:pt idx="17">
                  <c:v>D19</c:v>
                </c:pt>
                <c:pt idx="18">
                  <c:v>D20</c:v>
                </c:pt>
                <c:pt idx="19">
                  <c:v>D21</c:v>
                </c:pt>
                <c:pt idx="20">
                  <c:v>D22</c:v>
                </c:pt>
              </c:strCache>
            </c:strRef>
          </c:cat>
          <c:val>
            <c:numRef>
              <c:f>CONCENTRADO!$F$9:$F$29</c:f>
              <c:numCache>
                <c:formatCode>0%</c:formatCode>
                <c:ptCount val="21"/>
                <c:pt idx="0">
                  <c:v>0.6</c:v>
                </c:pt>
                <c:pt idx="1">
                  <c:v>0.717741935483871</c:v>
                </c:pt>
                <c:pt idx="2">
                  <c:v>0.97058823529411764</c:v>
                </c:pt>
                <c:pt idx="3">
                  <c:v>0.85416666666666663</c:v>
                </c:pt>
                <c:pt idx="4">
                  <c:v>0.91558441558441561</c:v>
                </c:pt>
                <c:pt idx="5">
                  <c:v>0.89534883720930236</c:v>
                </c:pt>
                <c:pt idx="6">
                  <c:v>0.76086956521739135</c:v>
                </c:pt>
                <c:pt idx="7">
                  <c:v>0.98453608247422686</c:v>
                </c:pt>
                <c:pt idx="8">
                  <c:v>0.92771084337349397</c:v>
                </c:pt>
                <c:pt idx="9">
                  <c:v>0.68613138686131392</c:v>
                </c:pt>
                <c:pt idx="10">
                  <c:v>0.93103448275862066</c:v>
                </c:pt>
                <c:pt idx="11">
                  <c:v>0.95238095238095233</c:v>
                </c:pt>
                <c:pt idx="12">
                  <c:v>0.75</c:v>
                </c:pt>
                <c:pt idx="13">
                  <c:v>0.76</c:v>
                </c:pt>
                <c:pt idx="14">
                  <c:v>0.77777777777777779</c:v>
                </c:pt>
                <c:pt idx="15">
                  <c:v>0.8571428571428571</c:v>
                </c:pt>
                <c:pt idx="16">
                  <c:v>0.79411764705882348</c:v>
                </c:pt>
                <c:pt idx="17">
                  <c:v>0.96296296296296291</c:v>
                </c:pt>
                <c:pt idx="18">
                  <c:v>0.83333333333333337</c:v>
                </c:pt>
                <c:pt idx="19">
                  <c:v>0.88235294117647056</c:v>
                </c:pt>
                <c:pt idx="20">
                  <c:v>0.9</c:v>
                </c:pt>
              </c:numCache>
            </c:numRef>
          </c:val>
          <c:extLst>
            <c:ext xmlns:c16="http://schemas.microsoft.com/office/drawing/2014/chart" uri="{C3380CC4-5D6E-409C-BE32-E72D297353CC}">
              <c16:uniqueId val="{00000000-62B5-4EF2-825E-EDBD95933663}"/>
            </c:ext>
          </c:extLst>
        </c:ser>
        <c:dLbls>
          <c:showLegendKey val="0"/>
          <c:showVal val="0"/>
          <c:showCatName val="0"/>
          <c:showSerName val="0"/>
          <c:showPercent val="0"/>
          <c:showBubbleSize val="0"/>
        </c:dLbls>
        <c:gapWidth val="150"/>
        <c:shape val="cylinder"/>
        <c:axId val="318060688"/>
        <c:axId val="1"/>
        <c:axId val="0"/>
      </c:bar3DChart>
      <c:catAx>
        <c:axId val="318060688"/>
        <c:scaling>
          <c:orientation val="minMax"/>
        </c:scaling>
        <c:delete val="0"/>
        <c:axPos val="b"/>
        <c:title>
          <c:tx>
            <c:rich>
              <a:bodyPr rot="0" spcFirstLastPara="1" vertOverflow="ellipsis" vert="horz" wrap="square" anchor="ctr" anchorCtr="1"/>
              <a:lstStyle/>
              <a:p>
                <a:pPr>
                  <a:defRPr sz="900" b="1" i="0" u="none" strike="noStrike" kern="1200" cap="all" baseline="0">
                    <a:solidFill>
                      <a:sysClr val="windowText" lastClr="000000"/>
                    </a:solidFill>
                    <a:latin typeface="Montserrat" panose="00000500000000000000" pitchFamily="2" charset="0"/>
                    <a:ea typeface="+mn-ea"/>
                    <a:cs typeface="+mn-cs"/>
                  </a:defRPr>
                </a:pPr>
                <a:r>
                  <a:rPr lang="es-MX" b="1">
                    <a:solidFill>
                      <a:sysClr val="windowText" lastClr="000000"/>
                    </a:solidFill>
                    <a:latin typeface="Montserrat" panose="00000500000000000000" pitchFamily="2" charset="0"/>
                  </a:rPr>
                  <a:t>DOMINIOS</a:t>
                </a:r>
              </a:p>
            </c:rich>
          </c:tx>
          <c:layout>
            <c:manualLayout>
              <c:xMode val="edge"/>
              <c:yMode val="edge"/>
              <c:x val="0.47545278130556262"/>
              <c:y val="0.91525422886807917"/>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ysClr val="windowText" lastClr="000000"/>
                  </a:solidFill>
                  <a:latin typeface="Montserrat" panose="00000500000000000000" pitchFamily="2" charset="0"/>
                  <a:ea typeface="+mn-ea"/>
                  <a:cs typeface="+mn-cs"/>
                </a:defRPr>
              </a:pPr>
              <a:endParaRPr lang="es-MX"/>
            </a:p>
          </c:txPr>
        </c:title>
        <c:numFmt formatCode="General" sourceLinked="1"/>
        <c:majorTickMark val="none"/>
        <c:minorTickMark val="none"/>
        <c:tickLblPos val="low"/>
        <c:spPr>
          <a:noFill/>
          <a:ln>
            <a:noFill/>
          </a:ln>
          <a:effectLst/>
        </c:spPr>
        <c:txPr>
          <a:bodyPr rot="-2760000" spcFirstLastPara="1" vertOverflow="ellipsis" wrap="square" anchor="ctr" anchorCtr="1"/>
          <a:lstStyle/>
          <a:p>
            <a:pPr>
              <a:defRPr sz="900" b="0" i="0" u="none" strike="noStrike" kern="1200" cap="none" spc="0" normalizeH="0" baseline="0">
                <a:solidFill>
                  <a:srgbClr val="9F2241"/>
                </a:solidFill>
                <a:latin typeface="Montserrat" panose="00000500000000000000" pitchFamily="2" charset="0"/>
                <a:ea typeface="+mn-ea"/>
                <a:cs typeface="+mn-cs"/>
              </a:defRPr>
            </a:pPr>
            <a:endParaRPr lang="es-MX"/>
          </a:p>
        </c:txPr>
        <c:crossAx val="1"/>
        <c:crosses val="autoZero"/>
        <c:auto val="1"/>
        <c:lblAlgn val="ctr"/>
        <c:lblOffset val="100"/>
        <c:tickLblSkip val="1"/>
        <c:tickMarkSkip val="1"/>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s-MX"/>
                  <a:t>%</a:t>
                </a:r>
              </a:p>
            </c:rich>
          </c:tx>
          <c:layout>
            <c:manualLayout>
              <c:xMode val="edge"/>
              <c:yMode val="edge"/>
              <c:x val="2.0729557192447717E-2"/>
              <c:y val="0.45932189075734614"/>
            </c:manualLayout>
          </c:layout>
          <c:overlay val="0"/>
          <c:spPr>
            <a:noFill/>
            <a:ln>
              <a:noFill/>
            </a:ln>
            <a:effectLst/>
          </c:spPr>
          <c:txPr>
            <a:bodyPr rot="0" spcFirstLastPara="1" vertOverflow="ellipsis"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318060688"/>
        <c:crosses val="autoZero"/>
        <c:crossBetween val="between"/>
      </c:valAx>
      <c:spPr>
        <a:noFill/>
        <a:ln>
          <a:solidFill>
            <a:srgbClr val="BC955C"/>
          </a:solidFill>
        </a:ln>
        <a:effectLst/>
      </c:spPr>
    </c:plotArea>
    <c:plotVisOnly val="1"/>
    <c:dispBlanksAs val="gap"/>
    <c:showDLblsOverMax val="0"/>
  </c:chart>
  <c:spPr>
    <a:solidFill>
      <a:sysClr val="window" lastClr="FFFFFF"/>
    </a:solidFill>
    <a:ln w="9525" cap="flat" cmpd="sng" algn="ctr">
      <a:solidFill>
        <a:srgbClr val="BC955C"/>
      </a:solidFill>
      <a:round/>
    </a:ln>
    <a:effectLst/>
  </c:spPr>
  <c:txPr>
    <a:bodyPr/>
    <a:lstStyle/>
    <a:p>
      <a:pPr>
        <a:defRPr/>
      </a:pPr>
      <a:endParaRPr lang="es-MX"/>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ontserrat" panose="00000500000000000000" pitchFamily="2" charset="0"/>
                <a:ea typeface="+mn-ea"/>
                <a:cs typeface="+mn-cs"/>
              </a:defRPr>
            </a:pPr>
            <a:r>
              <a:rPr lang="es-MX" sz="1200" b="1">
                <a:solidFill>
                  <a:sysClr val="windowText" lastClr="000000"/>
                </a:solidFill>
                <a:latin typeface="Montserrat" panose="00000500000000000000" pitchFamily="2" charset="0"/>
              </a:rPr>
              <a:t>CONCENTRADO POR DOMINIO</a:t>
            </a:r>
            <a:r>
              <a:rPr lang="es-MX" sz="1200" b="1" baseline="0">
                <a:solidFill>
                  <a:sysClr val="windowText" lastClr="000000"/>
                </a:solidFill>
                <a:latin typeface="Montserrat" panose="00000500000000000000" pitchFamily="2" charset="0"/>
              </a:rPr>
              <a:t> (%)</a:t>
            </a:r>
            <a:endParaRPr lang="es-MX" sz="1200" b="1">
              <a:solidFill>
                <a:sysClr val="windowText" lastClr="000000"/>
              </a:solidFill>
              <a:latin typeface="Montserrat" panose="00000500000000000000" pitchFamily="2" charset="0"/>
            </a:endParaRPr>
          </a:p>
        </c:rich>
      </c:tx>
      <c:layout>
        <c:manualLayout>
          <c:xMode val="edge"/>
          <c:yMode val="edge"/>
          <c:x val="0.24045338415351369"/>
          <c:y val="1.77621387377570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ontserrat" panose="00000500000000000000" pitchFamily="2" charset="0"/>
              <a:ea typeface="+mn-ea"/>
              <a:cs typeface="+mn-cs"/>
            </a:defRPr>
          </a:pPr>
          <a:endParaRPr lang="es-MX"/>
        </a:p>
      </c:txPr>
    </c:title>
    <c:autoTitleDeleted val="0"/>
    <c:view3D>
      <c:rotX val="15"/>
      <c:hPercent val="100"/>
      <c:rotY val="20"/>
      <c:depthPercent val="100"/>
      <c:rAngAx val="1"/>
    </c:view3D>
    <c:floor>
      <c:thickness val="0"/>
      <c:spPr>
        <a:noFill/>
        <a:ln>
          <a:noFill/>
        </a:ln>
        <a:effectLst/>
        <a:sp3d/>
      </c:spPr>
    </c:floor>
    <c:sideWall>
      <c:thickness val="0"/>
      <c:spPr>
        <a:noFill/>
        <a:ln>
          <a:solidFill>
            <a:srgbClr val="EFE6D5"/>
          </a:solidFill>
        </a:ln>
        <a:effectLst/>
        <a:sp3d>
          <a:contourClr>
            <a:srgbClr val="EFE6D5"/>
          </a:contourClr>
        </a:sp3d>
      </c:spPr>
    </c:sideWall>
    <c:backWall>
      <c:thickness val="0"/>
      <c:spPr>
        <a:noFill/>
        <a:ln>
          <a:solidFill>
            <a:srgbClr val="EFE6D5"/>
          </a:solidFill>
        </a:ln>
        <a:effectLst/>
        <a:sp3d>
          <a:contourClr>
            <a:srgbClr val="EFE6D5"/>
          </a:contourClr>
        </a:sp3d>
      </c:spPr>
    </c:backWall>
    <c:plotArea>
      <c:layout>
        <c:manualLayout>
          <c:layoutTarget val="inner"/>
          <c:xMode val="edge"/>
          <c:yMode val="edge"/>
          <c:x val="8.3605485347477318E-2"/>
          <c:y val="0.11658476987587556"/>
          <c:w val="0.90621295261239843"/>
          <c:h val="0.77973421249188013"/>
        </c:manualLayout>
      </c:layout>
      <c:bar3DChart>
        <c:barDir val="col"/>
        <c:grouping val="clustered"/>
        <c:varyColors val="0"/>
        <c:ser>
          <c:idx val="0"/>
          <c:order val="0"/>
          <c:spPr>
            <a:solidFill>
              <a:srgbClr val="BC955C"/>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'CONCENT DOM'!$C$10:$C$21</c:f>
              <c:strCache>
                <c:ptCount val="12"/>
                <c:pt idx="0">
                  <c:v>DE1</c:v>
                </c:pt>
                <c:pt idx="1">
                  <c:v>DE2</c:v>
                </c:pt>
                <c:pt idx="2">
                  <c:v>DE4</c:v>
                </c:pt>
                <c:pt idx="3">
                  <c:v>DE5</c:v>
                </c:pt>
                <c:pt idx="4">
                  <c:v>DE6</c:v>
                </c:pt>
                <c:pt idx="5">
                  <c:v>DE7</c:v>
                </c:pt>
                <c:pt idx="6">
                  <c:v>DE8</c:v>
                </c:pt>
                <c:pt idx="7">
                  <c:v>DE9</c:v>
                </c:pt>
                <c:pt idx="8">
                  <c:v>DE10</c:v>
                </c:pt>
                <c:pt idx="9">
                  <c:v>DE11</c:v>
                </c:pt>
                <c:pt idx="10">
                  <c:v>DE12</c:v>
                </c:pt>
                <c:pt idx="11">
                  <c:v>DE13</c:v>
                </c:pt>
              </c:strCache>
            </c:strRef>
          </c:cat>
          <c:val>
            <c:numRef>
              <c:f>'CONCENT DOM'!$F$10:$F$21</c:f>
              <c:numCache>
                <c:formatCode>0%</c:formatCode>
                <c:ptCount val="12"/>
                <c:pt idx="0">
                  <c:v>0.76470588235294112</c:v>
                </c:pt>
                <c:pt idx="1">
                  <c:v>0.53125</c:v>
                </c:pt>
                <c:pt idx="2">
                  <c:v>0.96402877697841727</c:v>
                </c:pt>
                <c:pt idx="3">
                  <c:v>0.953125</c:v>
                </c:pt>
                <c:pt idx="4">
                  <c:v>0.96875</c:v>
                </c:pt>
                <c:pt idx="5">
                  <c:v>0.97142857142857142</c:v>
                </c:pt>
                <c:pt idx="6">
                  <c:v>0.96</c:v>
                </c:pt>
                <c:pt idx="7">
                  <c:v>0.99285714285714288</c:v>
                </c:pt>
                <c:pt idx="8">
                  <c:v>0.98181818181818181</c:v>
                </c:pt>
                <c:pt idx="9">
                  <c:v>1</c:v>
                </c:pt>
                <c:pt idx="10">
                  <c:v>0.78947368421052633</c:v>
                </c:pt>
                <c:pt idx="11">
                  <c:v>0.6428571428571429</c:v>
                </c:pt>
              </c:numCache>
            </c:numRef>
          </c:val>
          <c:extLst>
            <c:ext xmlns:c16="http://schemas.microsoft.com/office/drawing/2014/chart" uri="{C3380CC4-5D6E-409C-BE32-E72D297353CC}">
              <c16:uniqueId val="{00000000-CC70-4167-A54C-C7B297C8A0E4}"/>
            </c:ext>
          </c:extLst>
        </c:ser>
        <c:dLbls>
          <c:showLegendKey val="0"/>
          <c:showVal val="0"/>
          <c:showCatName val="0"/>
          <c:showSerName val="0"/>
          <c:showPercent val="0"/>
          <c:showBubbleSize val="0"/>
        </c:dLbls>
        <c:gapWidth val="150"/>
        <c:shape val="cylinder"/>
        <c:axId val="318059024"/>
        <c:axId val="1"/>
        <c:axId val="0"/>
      </c:bar3DChart>
      <c:catAx>
        <c:axId val="318059024"/>
        <c:scaling>
          <c:orientation val="minMax"/>
        </c:scaling>
        <c:delete val="0"/>
        <c:axPos val="b"/>
        <c:numFmt formatCode="General" sourceLinked="1"/>
        <c:majorTickMark val="none"/>
        <c:minorTickMark val="none"/>
        <c:tickLblPos val="low"/>
        <c:spPr>
          <a:noFill/>
          <a:ln>
            <a:noFill/>
          </a:ln>
          <a:effectLst/>
        </c:spPr>
        <c:txPr>
          <a:bodyPr rot="-2700000" spcFirstLastPara="1" vertOverflow="ellipsis" wrap="square" anchor="ctr" anchorCtr="1"/>
          <a:lstStyle/>
          <a:p>
            <a:pPr>
              <a:defRPr sz="800" b="0" i="0" u="none" strike="noStrike" kern="1200" baseline="0">
                <a:solidFill>
                  <a:sysClr val="windowText" lastClr="000000"/>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crossAx val="318059024"/>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9A7640"/>
      </a:solidFill>
      <a:round/>
    </a:ln>
    <a:effectLst/>
  </c:spPr>
  <c:txPr>
    <a:bodyPr/>
    <a:lstStyle/>
    <a:p>
      <a:pPr>
        <a:defRPr/>
      </a:pPr>
      <a:endParaRPr lang="es-MX"/>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r>
              <a:rPr lang="es-MX" sz="1100" b="1" i="0" baseline="0">
                <a:effectLst/>
              </a:rPr>
              <a:t>% DE APEGO A AAC POR EXPEDIENTE CON </a:t>
            </a:r>
            <a:endParaRPr lang="es-MX" sz="1100">
              <a:effectLst/>
            </a:endParaRPr>
          </a:p>
          <a:p>
            <a:pPr>
              <a:defRPr sz="1100" spc="0">
                <a:solidFill>
                  <a:srgbClr val="10312B"/>
                </a:solidFill>
                <a:latin typeface="Montserrat" panose="00000500000000000000" pitchFamily="2" charset="0"/>
              </a:defRPr>
            </a:pPr>
            <a:r>
              <a:rPr lang="es-MX" sz="1100" b="1" i="0" baseline="0">
                <a:effectLst/>
              </a:rPr>
              <a:t>DIAGNOSTICO </a:t>
            </a:r>
            <a:r>
              <a:rPr lang="es-MX" sz="1100" b="1" baseline="0">
                <a:solidFill>
                  <a:srgbClr val="10312B"/>
                </a:solidFill>
                <a:latin typeface="Montserrat" panose="00000500000000000000" pitchFamily="2" charset="0"/>
              </a:rPr>
              <a:t>DE DEPRESIÓN</a:t>
            </a:r>
            <a:endParaRPr lang="es-MX" sz="1100" b="1">
              <a:solidFill>
                <a:srgbClr val="10312B"/>
              </a:solidFill>
              <a:latin typeface="Montserrat" panose="00000500000000000000" pitchFamily="2" charset="0"/>
            </a:endParaRPr>
          </a:p>
        </c:rich>
      </c:tx>
      <c:layout>
        <c:manualLayout>
          <c:xMode val="edge"/>
          <c:yMode val="edge"/>
          <c:x val="0.24141870015004349"/>
          <c:y val="1.3273558368495078E-3"/>
        </c:manualLayout>
      </c:layout>
      <c:overlay val="0"/>
      <c:spPr>
        <a:noFill/>
        <a:ln w="25400">
          <a:noFill/>
        </a:ln>
        <a:effectLst/>
      </c:spPr>
      <c:txPr>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3862808971017926"/>
          <c:y val="0.122868758790436"/>
          <c:w val="0.89164057178324951"/>
          <c:h val="0.77756665619148246"/>
        </c:manualLayout>
      </c:layout>
      <c:barChart>
        <c:barDir val="col"/>
        <c:grouping val="clustered"/>
        <c:varyColors val="0"/>
        <c:ser>
          <c:idx val="0"/>
          <c:order val="0"/>
          <c:spPr>
            <a:solidFill>
              <a:srgbClr val="235B4E"/>
            </a:solidFill>
            <a:ln>
              <a:noFill/>
            </a:ln>
            <a:effectLst/>
          </c:spPr>
          <c:invertIfNegative val="0"/>
          <c:cat>
            <c:strRef>
              <c:f>'D23'!$F$18:$O$18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'D23'!$F$26:$O$26</c:f>
              <c:numCache>
                <c:formatCode>General</c:formatCode>
                <c:ptCount val="10"/>
                <c:pt idx="0">
                  <c:v>66.666666666666657</c:v>
                </c:pt>
                <c:pt idx="1">
                  <c:v>66.666666666666657</c:v>
                </c:pt>
                <c:pt idx="2">
                  <c:v>40</c:v>
                </c:pt>
                <c:pt idx="3">
                  <c:v>80</c:v>
                </c:pt>
                <c:pt idx="4">
                  <c:v>33.333333333333329</c:v>
                </c:pt>
                <c:pt idx="5">
                  <c:v>50</c:v>
                </c:pt>
                <c:pt idx="6">
                  <c:v>80</c:v>
                </c:pt>
                <c:pt idx="7">
                  <c:v>33.333333333333329</c:v>
                </c:pt>
                <c:pt idx="8">
                  <c:v>80</c:v>
                </c:pt>
                <c:pt idx="9">
                  <c:v>50</c:v>
                </c:pt>
              </c:numCache>
            </c:numRef>
          </c:val>
          <c:extLst>
            <c:ext xmlns:c16="http://schemas.microsoft.com/office/drawing/2014/chart" uri="{C3380CC4-5D6E-409C-BE32-E72D297353CC}">
              <c16:uniqueId val="{00000000-CF9E-4AB0-9ADD-66CF9BC3C978}"/>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BC955C"/>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solidFill>
          <a:schemeClr val="bg1"/>
        </a:solid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r>
              <a:rPr lang="es-MX" sz="1100" b="1" i="0" baseline="0">
                <a:effectLst/>
              </a:rPr>
              <a:t>% DE APEGO A AAC POR EXPEDIENTE CON </a:t>
            </a:r>
            <a:endParaRPr lang="es-MX" sz="1100">
              <a:effectLst/>
            </a:endParaRPr>
          </a:p>
          <a:p>
            <a:pPr>
              <a:defRPr sz="1100" spc="0">
                <a:solidFill>
                  <a:srgbClr val="10312B"/>
                </a:solidFill>
                <a:latin typeface="Montserrat" panose="00000500000000000000" pitchFamily="2" charset="0"/>
              </a:defRPr>
            </a:pPr>
            <a:r>
              <a:rPr lang="es-MX" sz="1100" b="1" i="0" baseline="0">
                <a:effectLst/>
              </a:rPr>
              <a:t>DIAGNOSTICO DE </a:t>
            </a:r>
            <a:r>
              <a:rPr lang="es-MX" sz="1100" b="1" baseline="0">
                <a:solidFill>
                  <a:srgbClr val="10312B"/>
                </a:solidFill>
                <a:latin typeface="Montserrat" panose="00000500000000000000" pitchFamily="2" charset="0"/>
              </a:rPr>
              <a:t>DM2 </a:t>
            </a:r>
            <a:endParaRPr lang="es-MX" sz="1100" b="1">
              <a:solidFill>
                <a:srgbClr val="10312B"/>
              </a:solidFill>
              <a:latin typeface="Montserrat" panose="00000500000000000000" pitchFamily="2" charset="0"/>
            </a:endParaRPr>
          </a:p>
        </c:rich>
      </c:tx>
      <c:layout>
        <c:manualLayout>
          <c:xMode val="edge"/>
          <c:yMode val="edge"/>
          <c:x val="0.2384565268893627"/>
          <c:y val="0"/>
        </c:manualLayout>
      </c:layout>
      <c:overlay val="0"/>
      <c:spPr>
        <a:noFill/>
        <a:ln w="25400">
          <a:noFill/>
        </a:ln>
        <a:effectLst/>
      </c:spPr>
      <c:txPr>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4429459843638948"/>
          <c:y val="0.11179412798874826"/>
          <c:w val="0.89164057178324951"/>
          <c:h val="0.7536841824655407"/>
        </c:manualLayout>
      </c:layout>
      <c:barChart>
        <c:barDir val="col"/>
        <c:grouping val="clustered"/>
        <c:varyColors val="0"/>
        <c:ser>
          <c:idx val="0"/>
          <c:order val="0"/>
          <c:tx>
            <c:v>Series 1</c:v>
          </c:tx>
          <c:spPr>
            <a:solidFill>
              <a:srgbClr val="235B4E"/>
            </a:solidFill>
            <a:ln>
              <a:noFill/>
            </a:ln>
            <a:effectLst/>
          </c:spPr>
          <c:invertIfNegative val="0"/>
          <c:cat>
            <c:strRef>
              <c:f>'D23'!$F$18:$O$18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'D23'!$F$36:$O$36</c:f>
              <c:numCache>
                <c:formatCode>General</c:formatCode>
                <c:ptCount val="10"/>
                <c:pt idx="0">
                  <c:v>50</c:v>
                </c:pt>
                <c:pt idx="1">
                  <c:v>66.666666666666657</c:v>
                </c:pt>
                <c:pt idx="2">
                  <c:v>100</c:v>
                </c:pt>
                <c:pt idx="3">
                  <c:v>50</c:v>
                </c:pt>
                <c:pt idx="4">
                  <c:v>50</c:v>
                </c:pt>
                <c:pt idx="5">
                  <c:v>80</c:v>
                </c:pt>
                <c:pt idx="6">
                  <c:v>20</c:v>
                </c:pt>
                <c:pt idx="7">
                  <c:v>60</c:v>
                </c:pt>
                <c:pt idx="8">
                  <c:v>40</c:v>
                </c:pt>
                <c:pt idx="9">
                  <c:v>60</c:v>
                </c:pt>
              </c:numCache>
            </c:numRef>
          </c:val>
          <c:extLst>
            <c:ext xmlns:c16="http://schemas.microsoft.com/office/drawing/2014/chart" uri="{C3380CC4-5D6E-409C-BE32-E72D297353CC}">
              <c16:uniqueId val="{00000000-08F1-45D0-B6AD-339F6C01C4DC}"/>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BC955C"/>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no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r>
              <a:rPr lang="es-MX" sz="1100" b="1" i="0" baseline="0">
                <a:effectLst/>
              </a:rPr>
              <a:t>% DE APEGO A AAC POR EXPEDIENTE CON </a:t>
            </a:r>
            <a:endParaRPr lang="es-MX" sz="1100">
              <a:effectLst/>
            </a:endParaRPr>
          </a:p>
          <a:p>
            <a:pPr>
              <a:defRPr sz="1100" spc="0">
                <a:solidFill>
                  <a:srgbClr val="10312B"/>
                </a:solidFill>
                <a:latin typeface="Montserrat" panose="00000500000000000000" pitchFamily="2" charset="0"/>
              </a:defRPr>
            </a:pPr>
            <a:r>
              <a:rPr lang="es-MX" sz="1100" b="1" i="0" baseline="0">
                <a:effectLst/>
              </a:rPr>
              <a:t>DIAGNOSTICO DE </a:t>
            </a:r>
            <a:r>
              <a:rPr lang="es-MX" sz="1100" b="1" i="0" u="none" strike="noStrike" baseline="0">
                <a:solidFill>
                  <a:srgbClr val="10312B"/>
                </a:solidFill>
                <a:effectLst/>
                <a:latin typeface="Montserrat" panose="00000500000000000000" pitchFamily="2" charset="0"/>
              </a:rPr>
              <a:t>HAS</a:t>
            </a:r>
            <a:endParaRPr lang="es-MX" sz="1100" b="1">
              <a:solidFill>
                <a:srgbClr val="10312B"/>
              </a:solidFill>
              <a:latin typeface="Montserrat" panose="00000500000000000000" pitchFamily="2" charset="0"/>
            </a:endParaRPr>
          </a:p>
        </c:rich>
      </c:tx>
      <c:layout>
        <c:manualLayout>
          <c:xMode val="edge"/>
          <c:yMode val="edge"/>
          <c:x val="0.23405783511641101"/>
          <c:y val="0"/>
        </c:manualLayout>
      </c:layout>
      <c:overlay val="0"/>
      <c:spPr>
        <a:noFill/>
        <a:ln w="25400">
          <a:noFill/>
        </a:ln>
        <a:effectLst/>
      </c:spPr>
      <c:txPr>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4429459843638948"/>
          <c:y val="9.441543600562588E-2"/>
          <c:w val="0.89164057178324951"/>
          <c:h val="0.77191609528832617"/>
        </c:manualLayout>
      </c:layout>
      <c:barChart>
        <c:barDir val="col"/>
        <c:grouping val="clustered"/>
        <c:varyColors val="0"/>
        <c:ser>
          <c:idx val="0"/>
          <c:order val="0"/>
          <c:tx>
            <c:v>Series 1</c:v>
          </c:tx>
          <c:spPr>
            <a:solidFill>
              <a:srgbClr val="235B4E"/>
            </a:solidFill>
            <a:ln>
              <a:noFill/>
            </a:ln>
            <a:effectLst/>
          </c:spPr>
          <c:invertIfNegative val="0"/>
          <c:cat>
            <c:strRef>
              <c:f>'D23'!$F$18:$O$18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'D23'!$F$46:$O$46</c:f>
              <c:numCache>
                <c:formatCode>General</c:formatCode>
                <c:ptCount val="10"/>
                <c:pt idx="0">
                  <c:v>75</c:v>
                </c:pt>
                <c:pt idx="1">
                  <c:v>66.666666666666657</c:v>
                </c:pt>
                <c:pt idx="2">
                  <c:v>66.666666666666657</c:v>
                </c:pt>
                <c:pt idx="3">
                  <c:v>50</c:v>
                </c:pt>
                <c:pt idx="4">
                  <c:v>66.666666666666657</c:v>
                </c:pt>
                <c:pt idx="5">
                  <c:v>50</c:v>
                </c:pt>
                <c:pt idx="6">
                  <c:v>100</c:v>
                </c:pt>
                <c:pt idx="7">
                  <c:v>33.333333333333329</c:v>
                </c:pt>
                <c:pt idx="8">
                  <c:v>60</c:v>
                </c:pt>
                <c:pt idx="9">
                  <c:v>40</c:v>
                </c:pt>
              </c:numCache>
            </c:numRef>
          </c:val>
          <c:extLst>
            <c:ext xmlns:c16="http://schemas.microsoft.com/office/drawing/2014/chart" uri="{C3380CC4-5D6E-409C-BE32-E72D297353CC}">
              <c16:uniqueId val="{00000000-96F7-4913-9D6C-C3A4F791A5A2}"/>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BC955C"/>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no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r>
              <a:rPr lang="es-MX" sz="1100" b="1" i="0" baseline="0">
                <a:effectLst/>
              </a:rPr>
              <a:t>% DE APEGO A AAC POR EXPEDIENTE CON </a:t>
            </a:r>
            <a:endParaRPr lang="es-MX" sz="1100">
              <a:effectLst/>
            </a:endParaRPr>
          </a:p>
          <a:p>
            <a:pPr>
              <a:defRPr sz="1100" spc="0">
                <a:solidFill>
                  <a:srgbClr val="10312B"/>
                </a:solidFill>
                <a:latin typeface="Montserrat" panose="00000500000000000000" pitchFamily="2" charset="0"/>
              </a:defRPr>
            </a:pPr>
            <a:r>
              <a:rPr lang="es-MX" sz="1100" b="1" i="0" baseline="0">
                <a:effectLst/>
              </a:rPr>
              <a:t>DIAGNOSTICO DE </a:t>
            </a:r>
            <a:r>
              <a:rPr lang="es-MX" sz="1100" b="1" i="0" u="none" strike="noStrike" baseline="0">
                <a:solidFill>
                  <a:srgbClr val="10312B"/>
                </a:solidFill>
                <a:effectLst/>
                <a:latin typeface="Montserrat" panose="00000500000000000000" pitchFamily="2" charset="0"/>
              </a:rPr>
              <a:t>LEUCEMIA (MENORES DE 18 AÑOS)</a:t>
            </a:r>
            <a:endParaRPr lang="es-MX" sz="1100" b="1">
              <a:solidFill>
                <a:srgbClr val="10312B"/>
              </a:solidFill>
              <a:latin typeface="Montserrat" panose="00000500000000000000" pitchFamily="2" charset="0"/>
            </a:endParaRPr>
          </a:p>
        </c:rich>
      </c:tx>
      <c:layout>
        <c:manualLayout>
          <c:xMode val="edge"/>
          <c:yMode val="edge"/>
          <c:x val="0.14916410013424938"/>
          <c:y val="8.3684950773558369E-4"/>
        </c:manualLayout>
      </c:layout>
      <c:overlay val="0"/>
      <c:spPr>
        <a:noFill/>
        <a:ln w="25400">
          <a:noFill/>
        </a:ln>
        <a:effectLst/>
      </c:spPr>
      <c:txPr>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4429459843638948"/>
          <c:y val="0.10615000879043601"/>
          <c:w val="0.89164057178324951"/>
          <c:h val="0.76297248593530242"/>
        </c:manualLayout>
      </c:layout>
      <c:barChart>
        <c:barDir val="col"/>
        <c:grouping val="clustered"/>
        <c:varyColors val="0"/>
        <c:ser>
          <c:idx val="0"/>
          <c:order val="0"/>
          <c:tx>
            <c:v>Series 1</c:v>
          </c:tx>
          <c:spPr>
            <a:solidFill>
              <a:srgbClr val="235B4E"/>
            </a:solidFill>
            <a:ln>
              <a:noFill/>
            </a:ln>
            <a:effectLst/>
          </c:spPr>
          <c:invertIfNegative val="0"/>
          <c:cat>
            <c:strRef>
              <c:f>'D23'!$F$18:$O$18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'D23'!$F$56:$O$56</c:f>
              <c:numCache>
                <c:formatCode>General</c:formatCode>
                <c:ptCount val="10"/>
                <c:pt idx="0">
                  <c:v>66.666666666666657</c:v>
                </c:pt>
                <c:pt idx="1">
                  <c:v>40</c:v>
                </c:pt>
                <c:pt idx="2">
                  <c:v>66.666666666666657</c:v>
                </c:pt>
                <c:pt idx="3">
                  <c:v>40</c:v>
                </c:pt>
                <c:pt idx="4">
                  <c:v>50</c:v>
                </c:pt>
                <c:pt idx="5">
                  <c:v>100</c:v>
                </c:pt>
                <c:pt idx="6">
                  <c:v>75</c:v>
                </c:pt>
                <c:pt idx="7">
                  <c:v>75</c:v>
                </c:pt>
                <c:pt idx="8">
                  <c:v>66.666666666666657</c:v>
                </c:pt>
                <c:pt idx="9">
                  <c:v>60</c:v>
                </c:pt>
              </c:numCache>
            </c:numRef>
          </c:val>
          <c:extLst>
            <c:ext xmlns:c16="http://schemas.microsoft.com/office/drawing/2014/chart" uri="{C3380CC4-5D6E-409C-BE32-E72D297353CC}">
              <c16:uniqueId val="{00000000-4AE0-4895-90C3-CED9FD541D3A}"/>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BC955C"/>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no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r>
              <a:rPr lang="es-MX" sz="1100" b="1" i="0" baseline="0">
                <a:effectLst/>
              </a:rPr>
              <a:t>% DE APEGO A AAC POR EXPEDIENTE CON </a:t>
            </a:r>
            <a:endParaRPr lang="es-MX" sz="1100">
              <a:effectLst/>
            </a:endParaRPr>
          </a:p>
          <a:p>
            <a:pPr>
              <a:defRPr sz="1100" spc="0">
                <a:solidFill>
                  <a:srgbClr val="10312B"/>
                </a:solidFill>
                <a:latin typeface="Montserrat" panose="00000500000000000000" pitchFamily="2" charset="0"/>
              </a:defRPr>
            </a:pPr>
            <a:r>
              <a:rPr lang="es-MX" sz="1100" b="1" i="0" baseline="0">
                <a:effectLst/>
              </a:rPr>
              <a:t>DIAGNOSTICO DE </a:t>
            </a:r>
            <a:r>
              <a:rPr lang="es-MX" sz="1100" b="1" i="0" u="none" strike="noStrike" baseline="0">
                <a:solidFill>
                  <a:srgbClr val="10312B"/>
                </a:solidFill>
                <a:effectLst/>
                <a:latin typeface="Montserrat" panose="00000500000000000000" pitchFamily="2" charset="0"/>
              </a:rPr>
              <a:t>SOBREPESO Y OBESIDAD (ADULTOS)</a:t>
            </a:r>
            <a:endParaRPr lang="es-MX" sz="1100" b="1">
              <a:solidFill>
                <a:srgbClr val="10312B"/>
              </a:solidFill>
              <a:latin typeface="Montserrat" panose="00000500000000000000" pitchFamily="2" charset="0"/>
            </a:endParaRPr>
          </a:p>
        </c:rich>
      </c:tx>
      <c:layout>
        <c:manualLayout>
          <c:xMode val="edge"/>
          <c:yMode val="edge"/>
          <c:x val="0.16851644969864477"/>
          <c:y val="0"/>
        </c:manualLayout>
      </c:layout>
      <c:overlay val="0"/>
      <c:spPr>
        <a:solidFill>
          <a:schemeClr val="bg1"/>
        </a:solidFill>
        <a:ln w="25400">
          <a:noFill/>
        </a:ln>
        <a:effectLst/>
      </c:spPr>
      <c:txPr>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4429459843638948"/>
          <c:y val="0.12217255625879044"/>
          <c:w val="0.89164057178324951"/>
          <c:h val="0.74694993846694802"/>
        </c:manualLayout>
      </c:layout>
      <c:barChart>
        <c:barDir val="col"/>
        <c:grouping val="clustered"/>
        <c:varyColors val="0"/>
        <c:ser>
          <c:idx val="0"/>
          <c:order val="0"/>
          <c:tx>
            <c:v>Series 1</c:v>
          </c:tx>
          <c:spPr>
            <a:solidFill>
              <a:srgbClr val="235B4E"/>
            </a:solidFill>
            <a:ln>
              <a:noFill/>
            </a:ln>
            <a:effectLst/>
          </c:spPr>
          <c:invertIfNegative val="0"/>
          <c:cat>
            <c:strRef>
              <c:f>'D23'!$F$18:$O$18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'D23'!$F$66:$O$66</c:f>
              <c:numCache>
                <c:formatCode>General</c:formatCode>
                <c:ptCount val="10"/>
                <c:pt idx="0">
                  <c:v>33.333333333333329</c:v>
                </c:pt>
                <c:pt idx="1">
                  <c:v>66.666666666666657</c:v>
                </c:pt>
                <c:pt idx="2">
                  <c:v>100</c:v>
                </c:pt>
                <c:pt idx="3">
                  <c:v>25</c:v>
                </c:pt>
                <c:pt idx="4">
                  <c:v>50</c:v>
                </c:pt>
                <c:pt idx="5">
                  <c:v>66.666666666666657</c:v>
                </c:pt>
                <c:pt idx="6">
                  <c:v>25</c:v>
                </c:pt>
                <c:pt idx="7">
                  <c:v>50</c:v>
                </c:pt>
                <c:pt idx="8">
                  <c:v>66.666666666666657</c:v>
                </c:pt>
                <c:pt idx="9">
                  <c:v>33.333333333333329</c:v>
                </c:pt>
              </c:numCache>
            </c:numRef>
          </c:val>
          <c:extLst>
            <c:ext xmlns:c16="http://schemas.microsoft.com/office/drawing/2014/chart" uri="{C3380CC4-5D6E-409C-BE32-E72D297353CC}">
              <c16:uniqueId val="{00000000-8FEA-4F21-86AC-B476601DE8C9}"/>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BC955C"/>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no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r>
              <a:rPr lang="es-MX" sz="1100" b="1" i="0" baseline="0">
                <a:effectLst/>
              </a:rPr>
              <a:t>% DE APEGO A AAC POR EXPEDIENTE CON </a:t>
            </a:r>
            <a:endParaRPr lang="es-MX" sz="1100">
              <a:effectLst/>
            </a:endParaRPr>
          </a:p>
          <a:p>
            <a:pPr>
              <a:defRPr sz="1100" spc="0">
                <a:solidFill>
                  <a:srgbClr val="10312B"/>
                </a:solidFill>
                <a:latin typeface="Montserrat" panose="00000500000000000000" pitchFamily="2" charset="0"/>
              </a:defRPr>
            </a:pPr>
            <a:r>
              <a:rPr lang="es-MX" sz="1100" b="1" i="0" baseline="0">
                <a:effectLst/>
              </a:rPr>
              <a:t>DIAGNOSTICO DE </a:t>
            </a:r>
            <a:r>
              <a:rPr lang="es-MX" sz="1100" b="1" i="0" u="none" strike="noStrike" baseline="0">
                <a:solidFill>
                  <a:srgbClr val="10312B"/>
                </a:solidFill>
                <a:effectLst/>
                <a:latin typeface="Montserrat" panose="00000500000000000000" pitchFamily="2" charset="0"/>
              </a:rPr>
              <a:t>SOBREPESO Y OBESIDAD </a:t>
            </a:r>
          </a:p>
          <a:p>
            <a:pPr>
              <a:defRPr sz="1100" spc="0">
                <a:solidFill>
                  <a:srgbClr val="10312B"/>
                </a:solidFill>
                <a:latin typeface="Montserrat" panose="00000500000000000000" pitchFamily="2" charset="0"/>
              </a:defRPr>
            </a:pPr>
            <a:r>
              <a:rPr lang="es-MX" sz="1100" b="1" i="0" u="none" strike="noStrike" baseline="0">
                <a:solidFill>
                  <a:srgbClr val="10312B"/>
                </a:solidFill>
                <a:effectLst/>
                <a:latin typeface="Montserrat" panose="00000500000000000000" pitchFamily="2" charset="0"/>
              </a:rPr>
              <a:t>(NIÑOS Y ADOLESCENTES)</a:t>
            </a:r>
            <a:endParaRPr lang="es-MX" sz="1100" b="1">
              <a:solidFill>
                <a:srgbClr val="10312B"/>
              </a:solidFill>
              <a:latin typeface="Montserrat" panose="00000500000000000000" pitchFamily="2" charset="0"/>
            </a:endParaRPr>
          </a:p>
        </c:rich>
      </c:tx>
      <c:layout>
        <c:manualLayout>
          <c:xMode val="edge"/>
          <c:yMode val="edge"/>
          <c:x val="0.21326739319276633"/>
          <c:y val="0"/>
        </c:manualLayout>
      </c:layout>
      <c:overlay val="0"/>
      <c:spPr>
        <a:noFill/>
        <a:ln w="25400">
          <a:noFill/>
        </a:ln>
        <a:effectLst/>
      </c:spPr>
      <c:txPr>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4429459843638948"/>
          <c:y val="0.12214376758087202"/>
          <c:w val="0.89164057178324951"/>
          <c:h val="0.74697872714486646"/>
        </c:manualLayout>
      </c:layout>
      <c:barChart>
        <c:barDir val="col"/>
        <c:grouping val="clustered"/>
        <c:varyColors val="0"/>
        <c:ser>
          <c:idx val="0"/>
          <c:order val="0"/>
          <c:tx>
            <c:v>Series 1</c:v>
          </c:tx>
          <c:spPr>
            <a:solidFill>
              <a:srgbClr val="235B4E"/>
            </a:solidFill>
            <a:ln>
              <a:noFill/>
            </a:ln>
            <a:effectLst/>
          </c:spPr>
          <c:invertIfNegative val="0"/>
          <c:cat>
            <c:strRef>
              <c:f>'D23'!$F$18:$O$18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'D23'!$F$76:$O$76</c:f>
              <c:numCache>
                <c:formatCode>General</c:formatCode>
                <c:ptCount val="10"/>
                <c:pt idx="0">
                  <c:v>25</c:v>
                </c:pt>
                <c:pt idx="1">
                  <c:v>50</c:v>
                </c:pt>
                <c:pt idx="2">
                  <c:v>40</c:v>
                </c:pt>
                <c:pt idx="3">
                  <c:v>50</c:v>
                </c:pt>
                <c:pt idx="4">
                  <c:v>33.333333333333329</c:v>
                </c:pt>
                <c:pt idx="5">
                  <c:v>66.666666666666657</c:v>
                </c:pt>
                <c:pt idx="6">
                  <c:v>33.333333333333329</c:v>
                </c:pt>
                <c:pt idx="7">
                  <c:v>66.666666666666657</c:v>
                </c:pt>
                <c:pt idx="8">
                  <c:v>33.333333333333329</c:v>
                </c:pt>
                <c:pt idx="9">
                  <c:v>66.666666666666657</c:v>
                </c:pt>
              </c:numCache>
            </c:numRef>
          </c:val>
          <c:extLst>
            <c:ext xmlns:c16="http://schemas.microsoft.com/office/drawing/2014/chart" uri="{C3380CC4-5D6E-409C-BE32-E72D297353CC}">
              <c16:uniqueId val="{00000000-7D5A-4434-B238-4B60030B0956}"/>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BC955C"/>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no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r>
              <a:rPr lang="es-MX" sz="1100" b="1" i="0" baseline="0">
                <a:effectLst/>
              </a:rPr>
              <a:t>% DE APEGO A AAC POR EXPEDIENTE CON </a:t>
            </a:r>
            <a:endParaRPr lang="es-MX" sz="1100">
              <a:effectLst/>
            </a:endParaRPr>
          </a:p>
          <a:p>
            <a:pPr>
              <a:defRPr sz="1100" spc="0">
                <a:solidFill>
                  <a:srgbClr val="10312B"/>
                </a:solidFill>
                <a:latin typeface="Montserrat" panose="00000500000000000000" pitchFamily="2" charset="0"/>
              </a:defRPr>
            </a:pPr>
            <a:r>
              <a:rPr lang="es-MX" sz="1100" b="1" i="0" baseline="0">
                <a:effectLst/>
              </a:rPr>
              <a:t>DIAGNOSTICO DE </a:t>
            </a:r>
            <a:r>
              <a:rPr lang="es-MX" sz="1100" b="1" i="0" u="none" strike="noStrike" baseline="0">
                <a:solidFill>
                  <a:srgbClr val="10312B"/>
                </a:solidFill>
                <a:effectLst/>
                <a:latin typeface="Montserrat" panose="00000500000000000000" pitchFamily="2" charset="0"/>
              </a:rPr>
              <a:t>SOBREPESO Y OBESIDAD EN NIÑOS </a:t>
            </a:r>
          </a:p>
          <a:p>
            <a:pPr>
              <a:defRPr sz="1100" spc="0">
                <a:solidFill>
                  <a:srgbClr val="10312B"/>
                </a:solidFill>
                <a:latin typeface="Montserrat" panose="00000500000000000000" pitchFamily="2" charset="0"/>
              </a:defRPr>
            </a:pPr>
            <a:r>
              <a:rPr lang="es-MX" sz="1100" b="1" i="0" u="none" strike="noStrike" baseline="0">
                <a:solidFill>
                  <a:srgbClr val="10312B"/>
                </a:solidFill>
                <a:effectLst/>
                <a:latin typeface="Montserrat" panose="00000500000000000000" pitchFamily="2" charset="0"/>
              </a:rPr>
              <a:t>(MENORES DE 2 AÑOS)</a:t>
            </a:r>
            <a:endParaRPr lang="es-MX" sz="1100" b="1">
              <a:solidFill>
                <a:srgbClr val="10312B"/>
              </a:solidFill>
              <a:latin typeface="Montserrat" panose="00000500000000000000" pitchFamily="2" charset="0"/>
            </a:endParaRPr>
          </a:p>
        </c:rich>
      </c:tx>
      <c:layout>
        <c:manualLayout>
          <c:xMode val="edge"/>
          <c:yMode val="edge"/>
          <c:x val="0.14139383645129888"/>
          <c:y val="0"/>
        </c:manualLayout>
      </c:layout>
      <c:overlay val="0"/>
      <c:spPr>
        <a:noFill/>
        <a:ln w="25400">
          <a:noFill/>
        </a:ln>
        <a:effectLst/>
      </c:spPr>
      <c:txPr>
        <a:bodyPr rot="0" spcFirstLastPara="1" vertOverflow="ellipsis" vert="horz" wrap="square" anchor="ctr" anchorCtr="1"/>
        <a:lstStyle/>
        <a:p>
          <a:pPr>
            <a:defRPr sz="1100" b="1" i="0" u="none" strike="noStrike" kern="1200" spc="0" baseline="0">
              <a:solidFill>
                <a:srgbClr val="10312B"/>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4429459843638948"/>
          <c:y val="0.15972551863572435"/>
          <c:w val="0.89164057178324951"/>
          <c:h val="0.70381504922644167"/>
        </c:manualLayout>
      </c:layout>
      <c:barChart>
        <c:barDir val="col"/>
        <c:grouping val="clustered"/>
        <c:varyColors val="0"/>
        <c:ser>
          <c:idx val="0"/>
          <c:order val="0"/>
          <c:tx>
            <c:v>Series 1</c:v>
          </c:tx>
          <c:spPr>
            <a:solidFill>
              <a:srgbClr val="235B4E"/>
            </a:solidFill>
            <a:ln>
              <a:noFill/>
            </a:ln>
            <a:effectLst/>
          </c:spPr>
          <c:invertIfNegative val="0"/>
          <c:cat>
            <c:strRef>
              <c:f>'D23'!$F$18:$O$18</c:f>
              <c:strCache>
                <c:ptCount val="10"/>
                <c:pt idx="0">
                  <c:v>Exp1</c:v>
                </c:pt>
                <c:pt idx="1">
                  <c:v>Exp2</c:v>
                </c:pt>
                <c:pt idx="2">
                  <c:v>Exp3</c:v>
                </c:pt>
                <c:pt idx="3">
                  <c:v>Exp4</c:v>
                </c:pt>
                <c:pt idx="4">
                  <c:v>Exp5</c:v>
                </c:pt>
                <c:pt idx="5">
                  <c:v>Exp6</c:v>
                </c:pt>
                <c:pt idx="6">
                  <c:v>Exp7</c:v>
                </c:pt>
                <c:pt idx="7">
                  <c:v>Exp8</c:v>
                </c:pt>
                <c:pt idx="8">
                  <c:v>Exp9</c:v>
                </c:pt>
                <c:pt idx="9">
                  <c:v>Exp10</c:v>
                </c:pt>
              </c:strCache>
            </c:strRef>
          </c:cat>
          <c:val>
            <c:numRef>
              <c:f>'D23'!$F$86:$O$86</c:f>
              <c:numCache>
                <c:formatCode>General</c:formatCode>
                <c:ptCount val="10"/>
                <c:pt idx="0">
                  <c:v>50</c:v>
                </c:pt>
                <c:pt idx="1">
                  <c:v>66.666666666666657</c:v>
                </c:pt>
                <c:pt idx="2">
                  <c:v>75</c:v>
                </c:pt>
                <c:pt idx="3">
                  <c:v>66.666666666666657</c:v>
                </c:pt>
                <c:pt idx="4">
                  <c:v>50</c:v>
                </c:pt>
                <c:pt idx="5">
                  <c:v>50</c:v>
                </c:pt>
                <c:pt idx="6">
                  <c:v>33.333333333333329</c:v>
                </c:pt>
                <c:pt idx="7">
                  <c:v>66.666666666666657</c:v>
                </c:pt>
                <c:pt idx="8">
                  <c:v>66.666666666666657</c:v>
                </c:pt>
                <c:pt idx="9">
                  <c:v>40</c:v>
                </c:pt>
              </c:numCache>
            </c:numRef>
          </c:val>
          <c:extLst>
            <c:ext xmlns:c16="http://schemas.microsoft.com/office/drawing/2014/chart" uri="{C3380CC4-5D6E-409C-BE32-E72D297353CC}">
              <c16:uniqueId val="{00000000-C9FD-48FB-86E9-5448B31F35FC}"/>
            </c:ext>
          </c:extLst>
        </c:ser>
        <c:dLbls>
          <c:showLegendKey val="0"/>
          <c:showVal val="0"/>
          <c:showCatName val="0"/>
          <c:showSerName val="0"/>
          <c:showPercent val="0"/>
          <c:showBubbleSize val="0"/>
        </c:dLbls>
        <c:gapWidth val="219"/>
        <c:overlap val="-27"/>
        <c:axId val="318058608"/>
        <c:axId val="1"/>
      </c:barChart>
      <c:catAx>
        <c:axId val="318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rgbClr val="9F2241"/>
                </a:solidFill>
                <a:latin typeface="Montserrat" panose="00000500000000000000" pitchFamily="2" charset="0"/>
                <a:ea typeface="+mn-ea"/>
                <a:cs typeface="+mn-cs"/>
              </a:defRPr>
            </a:pPr>
            <a:endParaRPr lang="es-MX"/>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rgbClr val="BC955C"/>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ontserrat" panose="00000500000000000000" pitchFamily="2" charset="0"/>
                <a:ea typeface="+mn-ea"/>
                <a:cs typeface="+mn-cs"/>
              </a:defRPr>
            </a:pPr>
            <a:endParaRPr lang="es-MX"/>
          </a:p>
        </c:txPr>
        <c:crossAx val="318058608"/>
        <c:crosses val="autoZero"/>
        <c:crossBetween val="between"/>
        <c:majorUnit val="5"/>
      </c:valAx>
      <c:dTable>
        <c:showHorzBorder val="1"/>
        <c:showVertBorder val="1"/>
        <c:showOutline val="1"/>
        <c:showKeys val="1"/>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noFill/>
        <a:ln w="25400">
          <a:noFill/>
        </a:ln>
        <a:effectLst/>
      </c:spPr>
    </c:plotArea>
    <c:plotVisOnly val="1"/>
    <c:dispBlanksAs val="gap"/>
    <c:showDLblsOverMax val="0"/>
  </c:chart>
  <c:spPr>
    <a:solidFill>
      <a:schemeClr val="bg1"/>
    </a:solidFill>
    <a:ln w="9525" cap="flat" cmpd="sng" algn="ctr">
      <a:solidFill>
        <a:srgbClr val="9F2241"/>
      </a:solidFill>
      <a:prstDash val="solid"/>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7">
  <a:schemeClr val="accent4"/>
</cs:colorStyle>
</file>

<file path=xl/charts/colors11.xml><?xml version="1.0" encoding="utf-8"?>
<cs:colorStyle xmlns:cs="http://schemas.microsoft.com/office/drawing/2012/chartStyle" xmlns:a="http://schemas.openxmlformats.org/drawingml/2006/main" meth="withinLinear" id="17">
  <a:schemeClr val="accent4"/>
</cs:colorStyle>
</file>

<file path=xl/charts/colors12.xml><?xml version="1.0" encoding="utf-8"?>
<cs:colorStyle xmlns:cs="http://schemas.microsoft.com/office/drawing/2012/chartStyle" xmlns:a="http://schemas.openxmlformats.org/drawingml/2006/main" meth="withinLinear" id="15">
  <a:schemeClr val="accent2"/>
</cs:colorStyle>
</file>

<file path=xl/charts/colors13.xml><?xml version="1.0" encoding="utf-8"?>
<cs:colorStyle xmlns:cs="http://schemas.microsoft.com/office/drawing/2012/chartStyle" xmlns:a="http://schemas.openxmlformats.org/drawingml/2006/main" meth="withinLinear" id="16">
  <a:schemeClr val="accent3"/>
</cs:colorStyle>
</file>

<file path=xl/charts/colors14.xml><?xml version="1.0" encoding="utf-8"?>
<cs:colorStyle xmlns:cs="http://schemas.microsoft.com/office/drawing/2012/chartStyle" xmlns:a="http://schemas.openxmlformats.org/drawingml/2006/main" meth="withinLinear" id="18">
  <a:schemeClr val="accent5"/>
</cs:colorStyle>
</file>

<file path=xl/charts/colors15.xml><?xml version="1.0" encoding="utf-8"?>
<cs:colorStyle xmlns:cs="http://schemas.microsoft.com/office/drawing/2012/chartStyle" xmlns:a="http://schemas.openxmlformats.org/drawingml/2006/main" meth="withinLinearReversed" id="26">
  <a:schemeClr val="accent6"/>
</cs:colorStyle>
</file>

<file path=xl/charts/colors16.xml><?xml version="1.0" encoding="utf-8"?>
<cs:colorStyle xmlns:cs="http://schemas.microsoft.com/office/drawing/2012/chartStyle" xmlns:a="http://schemas.openxmlformats.org/drawingml/2006/main" meth="withinLinearReversed" id="23">
  <a:schemeClr val="accent3"/>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7">
  <a:schemeClr val="accent4"/>
</cs:colorStyle>
</file>

<file path=xl/charts/colors19.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20.xml><?xml version="1.0" encoding="utf-8"?>
<cs:colorStyle xmlns:cs="http://schemas.microsoft.com/office/drawing/2012/chartStyle" xmlns:a="http://schemas.openxmlformats.org/drawingml/2006/main" meth="withinLinear" id="17">
  <a:schemeClr val="accent4"/>
</cs:colorStyle>
</file>

<file path=xl/charts/colors21.xml><?xml version="1.0" encoding="utf-8"?>
<cs:colorStyle xmlns:cs="http://schemas.microsoft.com/office/drawing/2012/chartStyle" xmlns:a="http://schemas.openxmlformats.org/drawingml/2006/main" meth="withinLinearReversed" id="25">
  <a:schemeClr val="accent5"/>
</cs:colorStyle>
</file>

<file path=xl/charts/colors22.xml><?xml version="1.0" encoding="utf-8"?>
<cs:colorStyle xmlns:cs="http://schemas.microsoft.com/office/drawing/2012/chartStyle" xmlns:a="http://schemas.openxmlformats.org/drawingml/2006/main" meth="withinLinear" id="15">
  <a:schemeClr val="accent2"/>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 id="17">
  <a:schemeClr val="accent4"/>
</cs:colorStyle>
</file>

<file path=xl/charts/colors6.xml><?xml version="1.0" encoding="utf-8"?>
<cs:colorStyle xmlns:cs="http://schemas.microsoft.com/office/drawing/2012/chartStyle" xmlns:a="http://schemas.openxmlformats.org/drawingml/2006/main" meth="withinLinear" id="17">
  <a:schemeClr val="accent4"/>
</cs:colorStyle>
</file>

<file path=xl/charts/colors7.xml><?xml version="1.0" encoding="utf-8"?>
<cs:colorStyle xmlns:cs="http://schemas.microsoft.com/office/drawing/2012/chartStyle" xmlns:a="http://schemas.openxmlformats.org/drawingml/2006/main" meth="withinLinear" id="17">
  <a:schemeClr val="accent4"/>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ECIC 003'!A1"/><Relationship Id="rId2" Type="http://schemas.openxmlformats.org/officeDocument/2006/relationships/hyperlink" Target="#'ECIC 002'!A1"/><Relationship Id="rId1" Type="http://schemas.openxmlformats.org/officeDocument/2006/relationships/hyperlink" Target="#ECIC_001!A1"/><Relationship Id="rId6" Type="http://schemas.openxmlformats.org/officeDocument/2006/relationships/image" Target="../media/image1.png"/><Relationship Id="rId5" Type="http://schemas.openxmlformats.org/officeDocument/2006/relationships/hyperlink" Target="http://www.calidad.salud.gob.mx/" TargetMode="External"/><Relationship Id="rId4" Type="http://schemas.openxmlformats.org/officeDocument/2006/relationships/hyperlink" Target="#' CONTACTO'!A1"/></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19.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hyperlink" Target="#'ECIC 002'!A1"/><Relationship Id="rId3" Type="http://schemas.openxmlformats.org/officeDocument/2006/relationships/chart" Target="../charts/chart4.xml"/><Relationship Id="rId21" Type="http://schemas.openxmlformats.org/officeDocument/2006/relationships/chart" Target="../charts/chart22.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image" Target="../media/image3.png"/><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hyperlink" Target="#'ECIC 003'!A1"/><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image" Target="../media/image5.png"/><Relationship Id="rId10" Type="http://schemas.openxmlformats.org/officeDocument/2006/relationships/chart" Target="../charts/chart11.xml"/><Relationship Id="rId19" Type="http://schemas.openxmlformats.org/officeDocument/2006/relationships/chart" Target="../charts/chart20.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3" Type="http://schemas.openxmlformats.org/officeDocument/2006/relationships/hyperlink" Target="#'ECIC 003'!A1"/><Relationship Id="rId2" Type="http://schemas.openxmlformats.org/officeDocument/2006/relationships/image" Target="../media/image2.png"/><Relationship Id="rId1" Type="http://schemas.openxmlformats.org/officeDocument/2006/relationships/chart" Target="../charts/chart1.xml"/><Relationship Id="rId5" Type="http://schemas.openxmlformats.org/officeDocument/2006/relationships/hyperlink" Target="#'ECIC 002'!A1"/><Relationship Id="rId4" Type="http://schemas.openxmlformats.org/officeDocument/2006/relationships/image" Target="../media/image3.png"/></Relationships>
</file>

<file path=xl/drawings/_rels/drawing20.xml.rels><?xml version="1.0" encoding="UTF-8" standalone="yes"?>
<Relationships xmlns="http://schemas.openxmlformats.org/package/2006/relationships"><Relationship Id="rId3" Type="http://schemas.openxmlformats.org/officeDocument/2006/relationships/hyperlink" Target="#'ECIC 003'!A1"/><Relationship Id="rId2" Type="http://schemas.openxmlformats.org/officeDocument/2006/relationships/image" Target="../media/image5.png"/><Relationship Id="rId1" Type="http://schemas.openxmlformats.org/officeDocument/2006/relationships/chart" Target="../charts/chart24.xml"/><Relationship Id="rId5" Type="http://schemas.openxmlformats.org/officeDocument/2006/relationships/hyperlink" Target="#'ECIC 002'!A1"/><Relationship Id="rId4" Type="http://schemas.openxmlformats.org/officeDocument/2006/relationships/image" Target="../media/image3.png"/></Relationships>
</file>

<file path=xl/drawings/_rels/drawing21.xml.rels><?xml version="1.0" encoding="UTF-8" standalone="yes"?>
<Relationships xmlns="http://schemas.openxmlformats.org/package/2006/relationships"><Relationship Id="rId8" Type="http://schemas.openxmlformats.org/officeDocument/2006/relationships/hyperlink" Target="#DE0!A1"/><Relationship Id="rId3" Type="http://schemas.openxmlformats.org/officeDocument/2006/relationships/hyperlink" Target="#'DE2'!A1"/><Relationship Id="rId7" Type="http://schemas.openxmlformats.org/officeDocument/2006/relationships/hyperlink" Target="#'CONCENT DOM'!A1"/><Relationship Id="rId2" Type="http://schemas.openxmlformats.org/officeDocument/2006/relationships/hyperlink" Target="#'DE1'!A1"/><Relationship Id="rId1" Type="http://schemas.openxmlformats.org/officeDocument/2006/relationships/image" Target="../media/image7.png"/><Relationship Id="rId6" Type="http://schemas.openxmlformats.org/officeDocument/2006/relationships/hyperlink" Target="#'DE13'!A1"/><Relationship Id="rId11" Type="http://schemas.openxmlformats.org/officeDocument/2006/relationships/hyperlink" Target="#'ECIC 002'!A1"/><Relationship Id="rId5" Type="http://schemas.openxmlformats.org/officeDocument/2006/relationships/hyperlink" Target="#'DE3-DE11'!A1"/><Relationship Id="rId10" Type="http://schemas.openxmlformats.org/officeDocument/2006/relationships/image" Target="../media/image3.png"/><Relationship Id="rId4" Type="http://schemas.openxmlformats.org/officeDocument/2006/relationships/hyperlink" Target="#'DE12'!A1"/><Relationship Id="rId9" Type="http://schemas.openxmlformats.org/officeDocument/2006/relationships/hyperlink" Target="#'ECIC 003'!A1"/></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2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28.xml.rels><?xml version="1.0" encoding="UTF-8" standalone="yes"?>
<Relationships xmlns="http://schemas.openxmlformats.org/package/2006/relationships"><Relationship Id="rId3" Type="http://schemas.openxmlformats.org/officeDocument/2006/relationships/hyperlink" Target="#'ECIC 003'!A1"/><Relationship Id="rId2" Type="http://schemas.openxmlformats.org/officeDocument/2006/relationships/image" Target="../media/image5.png"/><Relationship Id="rId1" Type="http://schemas.openxmlformats.org/officeDocument/2006/relationships/chart" Target="../charts/chart25.xml"/><Relationship Id="rId5" Type="http://schemas.openxmlformats.org/officeDocument/2006/relationships/hyperlink" Target="#'ECIC 002'!A1"/><Relationship Id="rId4" Type="http://schemas.openxmlformats.org/officeDocument/2006/relationships/image" Target="../media/image3.png"/></Relationships>
</file>

<file path=xl/drawings/_rels/drawing2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4.xml.rels><?xml version="1.0" encoding="UTF-8" standalone="yes"?>
<Relationships xmlns="http://schemas.openxmlformats.org/package/2006/relationships"><Relationship Id="rId8" Type="http://schemas.openxmlformats.org/officeDocument/2006/relationships/hyperlink" Target="#'D16'!A1"/><Relationship Id="rId13" Type="http://schemas.openxmlformats.org/officeDocument/2006/relationships/hyperlink" Target="#'D22'!A1"/><Relationship Id="rId18" Type="http://schemas.openxmlformats.org/officeDocument/2006/relationships/hyperlink" Target="#CONCENTRADO!A1"/><Relationship Id="rId3" Type="http://schemas.openxmlformats.org/officeDocument/2006/relationships/hyperlink" Target="#'D2'!A1"/><Relationship Id="rId7" Type="http://schemas.openxmlformats.org/officeDocument/2006/relationships/hyperlink" Target="#'D15'!A1"/><Relationship Id="rId12" Type="http://schemas.openxmlformats.org/officeDocument/2006/relationships/hyperlink" Target="#'D20'!A1"/><Relationship Id="rId17" Type="http://schemas.openxmlformats.org/officeDocument/2006/relationships/image" Target="../media/image4.jpeg"/><Relationship Id="rId2" Type="http://schemas.openxmlformats.org/officeDocument/2006/relationships/hyperlink" Target="#'D1 '!A1"/><Relationship Id="rId16" Type="http://schemas.openxmlformats.org/officeDocument/2006/relationships/hyperlink" Target="#MECIC!A1"/><Relationship Id="rId1" Type="http://schemas.openxmlformats.org/officeDocument/2006/relationships/hyperlink" Target="#D0!A1"/><Relationship Id="rId6" Type="http://schemas.openxmlformats.org/officeDocument/2006/relationships/hyperlink" Target="#'D14'!A1"/><Relationship Id="rId11" Type="http://schemas.openxmlformats.org/officeDocument/2006/relationships/hyperlink" Target="#'D19'!A1"/><Relationship Id="rId5" Type="http://schemas.openxmlformats.org/officeDocument/2006/relationships/hyperlink" Target="#'D3-D12'!A1"/><Relationship Id="rId15" Type="http://schemas.openxmlformats.org/officeDocument/2006/relationships/hyperlink" Target="#'D23'!A1"/><Relationship Id="rId10" Type="http://schemas.openxmlformats.org/officeDocument/2006/relationships/hyperlink" Target="#'D18'!A1"/><Relationship Id="rId4" Type="http://schemas.openxmlformats.org/officeDocument/2006/relationships/hyperlink" Target="#'D13'!A1"/><Relationship Id="rId9" Type="http://schemas.openxmlformats.org/officeDocument/2006/relationships/hyperlink" Target="#'D17'!A1"/><Relationship Id="rId14" Type="http://schemas.openxmlformats.org/officeDocument/2006/relationships/hyperlink" Target="#'D21'!A1"/></Relationships>
</file>

<file path=xl/drawings/_rels/drawing5.xml.rels><?xml version="1.0" encoding="UTF-8" standalone="yes"?>
<Relationships xmlns="http://schemas.openxmlformats.org/package/2006/relationships"><Relationship Id="rId3" Type="http://schemas.openxmlformats.org/officeDocument/2006/relationships/hyperlink" Target="#'ECIC 002'!A1"/><Relationship Id="rId2" Type="http://schemas.openxmlformats.org/officeDocument/2006/relationships/image" Target="../media/image3.png"/><Relationship Id="rId1" Type="http://schemas.openxmlformats.org/officeDocument/2006/relationships/hyperlink" Target="#'ECIC 003'!A1"/><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6.png"/><Relationship Id="rId4" Type="http://schemas.openxmlformats.org/officeDocument/2006/relationships/hyperlink" Target="#'ECIC 002'!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ECIC 003'!A1"/><Relationship Id="rId1" Type="http://schemas.openxmlformats.org/officeDocument/2006/relationships/image" Target="../media/image5.png"/><Relationship Id="rId4" Type="http://schemas.openxmlformats.org/officeDocument/2006/relationships/hyperlink" Target="#'ECIC 002'!A1"/></Relationships>
</file>

<file path=xl/drawings/drawing1.xml><?xml version="1.0" encoding="utf-8"?>
<xdr:wsDr xmlns:xdr="http://schemas.openxmlformats.org/drawingml/2006/spreadsheetDrawing" xmlns:a="http://schemas.openxmlformats.org/drawingml/2006/main">
  <xdr:twoCellAnchor>
    <xdr:from>
      <xdr:col>6</xdr:col>
      <xdr:colOff>321396</xdr:colOff>
      <xdr:row>28</xdr:row>
      <xdr:rowOff>142493</xdr:rowOff>
    </xdr:from>
    <xdr:to>
      <xdr:col>13</xdr:col>
      <xdr:colOff>196463</xdr:colOff>
      <xdr:row>31</xdr:row>
      <xdr:rowOff>155895</xdr:rowOff>
    </xdr:to>
    <xdr:sp macro="" textlink="">
      <xdr:nvSpPr>
        <xdr:cNvPr id="1210446" name="Text Box 34">
          <a:extLst>
            <a:ext uri="{FF2B5EF4-FFF2-40B4-BE49-F238E27FC236}">
              <a16:creationId xmlns:a16="http://schemas.microsoft.com/office/drawing/2014/main" id="{00000000-0008-0000-0000-00004E781200}"/>
            </a:ext>
          </a:extLst>
        </xdr:cNvPr>
        <xdr:cNvSpPr txBox="1">
          <a:spLocks noChangeArrowheads="1"/>
        </xdr:cNvSpPr>
      </xdr:nvSpPr>
      <xdr:spPr bwMode="auto">
        <a:xfrm>
          <a:off x="4571927" y="5095493"/>
          <a:ext cx="4125599" cy="584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90000" tIns="46800" rIns="90000" bIns="46800" anchor="t" upright="1"/>
        <a:lstStyle/>
        <a:p>
          <a:pPr algn="ctr" rtl="0">
            <a:defRPr sz="1000"/>
          </a:pPr>
          <a:endParaRPr lang="es-MX" sz="1600" b="0" i="0" u="none" strike="noStrike" baseline="0">
            <a:solidFill>
              <a:srgbClr val="000000"/>
            </a:solidFill>
            <a:latin typeface="Times New Roman"/>
            <a:cs typeface="Times New Roman"/>
          </a:endParaRPr>
        </a:p>
      </xdr:txBody>
    </xdr:sp>
    <xdr:clientData/>
  </xdr:twoCellAnchor>
  <xdr:twoCellAnchor>
    <xdr:from>
      <xdr:col>0</xdr:col>
      <xdr:colOff>0</xdr:colOff>
      <xdr:row>6</xdr:row>
      <xdr:rowOff>132049</xdr:rowOff>
    </xdr:from>
    <xdr:to>
      <xdr:col>15</xdr:col>
      <xdr:colOff>560244</xdr:colOff>
      <xdr:row>48</xdr:row>
      <xdr:rowOff>131459</xdr:rowOff>
    </xdr:to>
    <xdr:grpSp>
      <xdr:nvGrpSpPr>
        <xdr:cNvPr id="16" name="Grupo 15">
          <a:extLst>
            <a:ext uri="{FF2B5EF4-FFF2-40B4-BE49-F238E27FC236}">
              <a16:creationId xmlns:a16="http://schemas.microsoft.com/office/drawing/2014/main" id="{00000000-0008-0000-0000-000010000000}"/>
            </a:ext>
          </a:extLst>
        </xdr:cNvPr>
        <xdr:cNvGrpSpPr/>
      </xdr:nvGrpSpPr>
      <xdr:grpSpPr>
        <a:xfrm>
          <a:off x="0" y="1508844"/>
          <a:ext cx="9652289" cy="8000410"/>
          <a:chOff x="364331" y="89807"/>
          <a:chExt cx="10996612" cy="7995648"/>
        </a:xfrm>
      </xdr:grpSpPr>
      <xdr:sp macro="" textlink="">
        <xdr:nvSpPr>
          <xdr:cNvPr id="1428086" name="Rectangle 1">
            <a:extLst>
              <a:ext uri="{FF2B5EF4-FFF2-40B4-BE49-F238E27FC236}">
                <a16:creationId xmlns:a16="http://schemas.microsoft.com/office/drawing/2014/main" id="{00000000-0008-0000-0000-000076CA1500}"/>
              </a:ext>
            </a:extLst>
          </xdr:cNvPr>
          <xdr:cNvSpPr>
            <a:spLocks noChangeArrowheads="1"/>
          </xdr:cNvSpPr>
        </xdr:nvSpPr>
        <xdr:spPr bwMode="auto">
          <a:xfrm>
            <a:off x="364331" y="89807"/>
            <a:ext cx="10996612" cy="7995648"/>
          </a:xfrm>
          <a:prstGeom prst="rect">
            <a:avLst/>
          </a:prstGeom>
          <a:pattFill prst="ltHorz">
            <a:fgClr>
              <a:schemeClr val="bg1">
                <a:lumMod val="85000"/>
              </a:schemeClr>
            </a:fgClr>
            <a:bgClr>
              <a:schemeClr val="bg1"/>
            </a:bgClr>
          </a:pattFill>
          <a:ln w="28575">
            <a:solidFill>
              <a:schemeClr val="tx1"/>
            </a:solidFill>
            <a:headEnd/>
            <a:tailEnd/>
          </a:ln>
          <a:effectLst>
            <a:outerShdw blurRad="184150" dist="241300" dir="11520000" sx="110000" sy="110000" algn="ctr">
              <a:srgbClr val="000000">
                <a:alpha val="18000"/>
              </a:srgbClr>
            </a:outerShdw>
          </a:effectLst>
          <a:scene3d>
            <a:camera prst="perspectiveFront" fov="5100000">
              <a:rot lat="0" lon="2100000" rev="0"/>
            </a:camera>
            <a:lightRig rig="flood" dir="t">
              <a:rot lat="0" lon="0" rev="13800000"/>
            </a:lightRig>
          </a:scene3d>
          <a:sp3d extrusionH="107950" contourW="82550" prstMaterial="plastic">
            <a:bevelT w="82550" h="63500" prst="divot"/>
            <a:bevelB/>
            <a:contourClr>
              <a:srgbClr val="235B4E"/>
            </a:contourClr>
          </a:sp3d>
        </xdr:spPr>
        <xdr:style>
          <a:lnRef idx="2">
            <a:schemeClr val="accent2"/>
          </a:lnRef>
          <a:fillRef idx="1">
            <a:schemeClr val="lt1"/>
          </a:fillRef>
          <a:effectRef idx="0">
            <a:schemeClr val="accent2"/>
          </a:effectRef>
          <a:fontRef idx="minor">
            <a:schemeClr val="dk1"/>
          </a:fontRef>
        </xdr:style>
        <xdr:txBody>
          <a:bodyPr/>
          <a:lstStyle/>
          <a:p>
            <a:endParaRPr lang="es-MX"/>
          </a:p>
        </xdr:txBody>
      </xdr:sp>
      <xdr:grpSp>
        <xdr:nvGrpSpPr>
          <xdr:cNvPr id="15" name="Grupo 14">
            <a:extLst>
              <a:ext uri="{FF2B5EF4-FFF2-40B4-BE49-F238E27FC236}">
                <a16:creationId xmlns:a16="http://schemas.microsoft.com/office/drawing/2014/main" id="{00000000-0008-0000-0000-00000F000000}"/>
              </a:ext>
            </a:extLst>
          </xdr:cNvPr>
          <xdr:cNvGrpSpPr/>
        </xdr:nvGrpSpPr>
        <xdr:grpSpPr>
          <a:xfrm>
            <a:off x="1118212" y="120043"/>
            <a:ext cx="2453571" cy="6826693"/>
            <a:chOff x="299062" y="262918"/>
            <a:chExt cx="2453571" cy="6826693"/>
          </a:xfrm>
        </xdr:grpSpPr>
        <xdr:sp macro="" textlink="">
          <xdr:nvSpPr>
            <xdr:cNvPr id="1428092" name="35 Rectángulo">
              <a:extLst>
                <a:ext uri="{FF2B5EF4-FFF2-40B4-BE49-F238E27FC236}">
                  <a16:creationId xmlns:a16="http://schemas.microsoft.com/office/drawing/2014/main" id="{00000000-0008-0000-0000-00007CCA1500}"/>
                </a:ext>
              </a:extLst>
            </xdr:cNvPr>
            <xdr:cNvSpPr>
              <a:spLocks noChangeArrowheads="1"/>
            </xdr:cNvSpPr>
          </xdr:nvSpPr>
          <xdr:spPr bwMode="auto">
            <a:xfrm>
              <a:off x="299062" y="262918"/>
              <a:ext cx="2453571" cy="6826693"/>
            </a:xfrm>
            <a:prstGeom prst="foldedCorner">
              <a:avLst>
                <a:gd name="adj" fmla="val 50000"/>
              </a:avLst>
            </a:prstGeom>
            <a:pattFill prst="ltHorz">
              <a:fgClr>
                <a:schemeClr val="accent3">
                  <a:lumMod val="40000"/>
                  <a:lumOff val="60000"/>
                </a:schemeClr>
              </a:fgClr>
              <a:bgClr>
                <a:schemeClr val="bg1"/>
              </a:bgClr>
            </a:pattFill>
            <a:ln w="38100">
              <a:solidFill>
                <a:sysClr val="windowText" lastClr="000000"/>
              </a:solidFill>
              <a:extLst>
                <a:ext uri="{C807C97D-BFC1-408E-A445-0C87EB9F89A2}">
                  <ask:lineSketchStyleProps xmlns="" xmlns:ask="http://schemas.microsoft.com/office/drawing/2018/sketchyshapes" sd="2181918364">
                    <a:custGeom>
                      <a:avLst/>
                      <a:gdLst>
                        <a:gd name="connsiteX0" fmla="*/ 0 w 2159497"/>
                        <a:gd name="connsiteY0" fmla="*/ 0 h 6829019"/>
                        <a:gd name="connsiteX1" fmla="*/ 2159497 w 2159497"/>
                        <a:gd name="connsiteY1" fmla="*/ 0 h 6829019"/>
                        <a:gd name="connsiteX2" fmla="*/ 2159497 w 2159497"/>
                        <a:gd name="connsiteY2" fmla="*/ 5749271 h 6829019"/>
                        <a:gd name="connsiteX3" fmla="*/ 1079749 w 2159497"/>
                        <a:gd name="connsiteY3" fmla="*/ 6829019 h 6829019"/>
                        <a:gd name="connsiteX4" fmla="*/ 0 w 2159497"/>
                        <a:gd name="connsiteY4" fmla="*/ 6829019 h 6829019"/>
                        <a:gd name="connsiteX5" fmla="*/ 0 w 2159497"/>
                        <a:gd name="connsiteY5" fmla="*/ 0 h 6829019"/>
                        <a:gd name="connsiteX0" fmla="*/ 1079749 w 2159497"/>
                        <a:gd name="connsiteY0" fmla="*/ 6829019 h 6829019"/>
                        <a:gd name="connsiteX1" fmla="*/ 1295698 w 2159497"/>
                        <a:gd name="connsiteY1" fmla="*/ 5965220 h 6829019"/>
                        <a:gd name="connsiteX2" fmla="*/ 2159497 w 2159497"/>
                        <a:gd name="connsiteY2" fmla="*/ 5749271 h 6829019"/>
                        <a:gd name="connsiteX3" fmla="*/ 1079749 w 2159497"/>
                        <a:gd name="connsiteY3" fmla="*/ 6829019 h 6829019"/>
                        <a:gd name="connsiteX0" fmla="*/ 1079749 w 2159497"/>
                        <a:gd name="connsiteY0" fmla="*/ 6829019 h 6829019"/>
                        <a:gd name="connsiteX1" fmla="*/ 1295698 w 2159497"/>
                        <a:gd name="connsiteY1" fmla="*/ 5965220 h 6829019"/>
                        <a:gd name="connsiteX2" fmla="*/ 2159497 w 2159497"/>
                        <a:gd name="connsiteY2" fmla="*/ 5749271 h 6829019"/>
                        <a:gd name="connsiteX3" fmla="*/ 1079749 w 2159497"/>
                        <a:gd name="connsiteY3" fmla="*/ 6829019 h 6829019"/>
                        <a:gd name="connsiteX4" fmla="*/ 0 w 2159497"/>
                        <a:gd name="connsiteY4" fmla="*/ 6829019 h 6829019"/>
                        <a:gd name="connsiteX5" fmla="*/ 0 w 2159497"/>
                        <a:gd name="connsiteY5" fmla="*/ 0 h 6829019"/>
                        <a:gd name="connsiteX6" fmla="*/ 2159497 w 2159497"/>
                        <a:gd name="connsiteY6" fmla="*/ 0 h 6829019"/>
                        <a:gd name="connsiteX7" fmla="*/ 2159497 w 2159497"/>
                        <a:gd name="connsiteY7" fmla="*/ 5749271 h 68290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59497" h="6829019" stroke="0" extrusionOk="0">
                          <a:moveTo>
                            <a:pt x="0" y="0"/>
                          </a:moveTo>
                          <a:cubicBezTo>
                            <a:pt x="722709" y="-155391"/>
                            <a:pt x="1508995" y="39760"/>
                            <a:pt x="2159497" y="0"/>
                          </a:cubicBezTo>
                          <a:cubicBezTo>
                            <a:pt x="2083921" y="2393056"/>
                            <a:pt x="2149580" y="4634885"/>
                            <a:pt x="2159497" y="5749271"/>
                          </a:cubicBezTo>
                          <a:cubicBezTo>
                            <a:pt x="1686227" y="6347365"/>
                            <a:pt x="1408442" y="6460071"/>
                            <a:pt x="1079749" y="6829019"/>
                          </a:cubicBezTo>
                          <a:cubicBezTo>
                            <a:pt x="613144" y="6890172"/>
                            <a:pt x="446898" y="6816448"/>
                            <a:pt x="0" y="6829019"/>
                          </a:cubicBezTo>
                          <a:cubicBezTo>
                            <a:pt x="146263" y="4651695"/>
                            <a:pt x="-114835" y="1897530"/>
                            <a:pt x="0" y="0"/>
                          </a:cubicBezTo>
                          <a:close/>
                        </a:path>
                        <a:path w="2159497" h="6829019" fill="darkenLess" stroke="0" extrusionOk="0">
                          <a:moveTo>
                            <a:pt x="1079749" y="6829019"/>
                          </a:moveTo>
                          <a:cubicBezTo>
                            <a:pt x="1212995" y="6495319"/>
                            <a:pt x="1201563" y="6296477"/>
                            <a:pt x="1295698" y="5965220"/>
                          </a:cubicBezTo>
                          <a:cubicBezTo>
                            <a:pt x="1669804" y="5855534"/>
                            <a:pt x="1836502" y="5880133"/>
                            <a:pt x="2159497" y="5749271"/>
                          </a:cubicBezTo>
                          <a:cubicBezTo>
                            <a:pt x="1803850" y="6250922"/>
                            <a:pt x="1463887" y="6635562"/>
                            <a:pt x="1079749" y="6829019"/>
                          </a:cubicBezTo>
                          <a:close/>
                        </a:path>
                        <a:path w="2159497" h="6829019" fill="none" extrusionOk="0">
                          <a:moveTo>
                            <a:pt x="1079749" y="6829019"/>
                          </a:moveTo>
                          <a:cubicBezTo>
                            <a:pt x="1205216" y="6473423"/>
                            <a:pt x="1229273" y="6155162"/>
                            <a:pt x="1295698" y="5965220"/>
                          </a:cubicBezTo>
                          <a:cubicBezTo>
                            <a:pt x="1453328" y="5907477"/>
                            <a:pt x="1730641" y="5825725"/>
                            <a:pt x="2159497" y="5749271"/>
                          </a:cubicBezTo>
                          <a:cubicBezTo>
                            <a:pt x="1699235" y="6202151"/>
                            <a:pt x="1519090" y="6195358"/>
                            <a:pt x="1079749" y="6829019"/>
                          </a:cubicBezTo>
                          <a:cubicBezTo>
                            <a:pt x="610002" y="6783517"/>
                            <a:pt x="459519" y="6835422"/>
                            <a:pt x="0" y="6829019"/>
                          </a:cubicBezTo>
                          <a:cubicBezTo>
                            <a:pt x="-66881" y="5135516"/>
                            <a:pt x="127622" y="1090573"/>
                            <a:pt x="0" y="0"/>
                          </a:cubicBezTo>
                          <a:cubicBezTo>
                            <a:pt x="497961" y="88229"/>
                            <a:pt x="1385152" y="19194"/>
                            <a:pt x="2159497" y="0"/>
                          </a:cubicBezTo>
                          <a:cubicBezTo>
                            <a:pt x="2066412" y="1289658"/>
                            <a:pt x="2098785" y="3061169"/>
                            <a:pt x="2159497" y="5749271"/>
                          </a:cubicBezTo>
                        </a:path>
                        <a:path w="2159497" h="6829019" fill="none" stroke="0" extrusionOk="0">
                          <a:moveTo>
                            <a:pt x="1079749" y="6829019"/>
                          </a:moveTo>
                          <a:cubicBezTo>
                            <a:pt x="1137440" y="6648339"/>
                            <a:pt x="1232667" y="6151617"/>
                            <a:pt x="1295698" y="5965220"/>
                          </a:cubicBezTo>
                          <a:cubicBezTo>
                            <a:pt x="1481079" y="5949988"/>
                            <a:pt x="1970111" y="5830948"/>
                            <a:pt x="2159497" y="5749271"/>
                          </a:cubicBezTo>
                          <a:cubicBezTo>
                            <a:pt x="1619265" y="6181640"/>
                            <a:pt x="1462969" y="6462961"/>
                            <a:pt x="1079749" y="6829019"/>
                          </a:cubicBezTo>
                          <a:cubicBezTo>
                            <a:pt x="683726" y="6744125"/>
                            <a:pt x="158517" y="6733973"/>
                            <a:pt x="0" y="6829019"/>
                          </a:cubicBezTo>
                          <a:cubicBezTo>
                            <a:pt x="-92148" y="5551592"/>
                            <a:pt x="94148" y="774883"/>
                            <a:pt x="0" y="0"/>
                          </a:cubicBezTo>
                          <a:cubicBezTo>
                            <a:pt x="650709" y="-35107"/>
                            <a:pt x="1429193" y="23663"/>
                            <a:pt x="2159497" y="0"/>
                          </a:cubicBezTo>
                          <a:cubicBezTo>
                            <a:pt x="2154384" y="2026718"/>
                            <a:pt x="2155277" y="4800929"/>
                            <a:pt x="2159497" y="5749271"/>
                          </a:cubicBezTo>
                        </a:path>
                      </a:pathLst>
                    </a:custGeom>
                    <ask:type>
                      <ask:lineSketchNone/>
                    </ask:type>
                  </ask:lineSketchStyleProps>
                </a:ext>
              </a:extLst>
            </a:ln>
          </xdr:spPr>
          <xdr:style>
            <a:lnRef idx="2">
              <a:schemeClr val="accent2"/>
            </a:lnRef>
            <a:fillRef idx="1">
              <a:schemeClr val="lt1"/>
            </a:fillRef>
            <a:effectRef idx="0">
              <a:schemeClr val="accent2"/>
            </a:effectRef>
            <a:fontRef idx="minor">
              <a:schemeClr val="dk1"/>
            </a:fontRef>
          </xdr:style>
          <xdr:txBody>
            <a:bodyPr/>
            <a:lstStyle/>
            <a:p>
              <a:endParaRPr lang="es-MX"/>
            </a:p>
          </xdr:txBody>
        </xdr:sp>
        <xdr:sp macro="" textlink="">
          <xdr:nvSpPr>
            <xdr:cNvPr id="1210449" name="39 Proceso alternativo">
              <a:hlinkClick xmlns:r="http://schemas.openxmlformats.org/officeDocument/2006/relationships" r:id="rId1"/>
              <a:extLst>
                <a:ext uri="{FF2B5EF4-FFF2-40B4-BE49-F238E27FC236}">
                  <a16:creationId xmlns:a16="http://schemas.microsoft.com/office/drawing/2014/main" id="{00000000-0008-0000-0000-000051781200}"/>
                </a:ext>
              </a:extLst>
            </xdr:cNvPr>
            <xdr:cNvSpPr>
              <a:spLocks noChangeArrowheads="1"/>
            </xdr:cNvSpPr>
          </xdr:nvSpPr>
          <xdr:spPr bwMode="auto">
            <a:xfrm>
              <a:off x="674370" y="826770"/>
              <a:ext cx="1943100" cy="942920"/>
            </a:xfrm>
            <a:prstGeom prst="flowChartAlternateProcess">
              <a:avLst/>
            </a:prstGeom>
            <a:solidFill>
              <a:srgbClr val="BC955C"/>
            </a:solidFill>
            <a:ln>
              <a:solidFill>
                <a:schemeClr val="bg1">
                  <a:lumMod val="65000"/>
                </a:schemeClr>
              </a:solidFill>
              <a:extLst>
                <a:ext uri="{C807C97D-BFC1-408E-A445-0C87EB9F89A2}">
                  <ask:lineSketchStyleProps xmlns="" xmlns:ask="http://schemas.microsoft.com/office/drawing/2018/sketchyshapes">
                    <ask:type>
                      <ask:lineSketchNone/>
                    </ask:type>
                  </ask:lineSketchStyleProps>
                </a:ext>
              </a:extLst>
            </a:ln>
            <a:effectLst>
              <a:outerShdw blurRad="63500" sx="102000" sy="102000" algn="ctr" rotWithShape="0">
                <a:prstClr val="black">
                  <a:alpha val="40000"/>
                </a:prstClr>
              </a:outerShdw>
            </a:effectLst>
          </xdr:spPr>
          <xdr:txBody>
            <a:bodyPr vertOverflow="clip" wrap="square" lIns="36576" tIns="22860" rIns="36576" bIns="22860" anchor="ctr" upright="1"/>
            <a:lstStyle/>
            <a:p>
              <a:pPr algn="ctr" rtl="0">
                <a:lnSpc>
                  <a:spcPts val="1200"/>
                </a:lnSpc>
                <a:defRPr sz="1000"/>
              </a:pPr>
              <a:r>
                <a:rPr lang="es-MX" sz="1100" b="1" i="0" u="none" strike="noStrike" baseline="0">
                  <a:solidFill>
                    <a:sysClr val="windowText" lastClr="000000"/>
                  </a:solidFill>
                  <a:latin typeface="Montserrat" panose="00000500000000000000" pitchFamily="2" charset="0"/>
                  <a:ea typeface="Verdana"/>
                  <a:cs typeface="Verdana"/>
                </a:rPr>
                <a:t>MODELO DE EVALUACIÓN PARA EL ARCHIVO CLÍNICO</a:t>
              </a:r>
            </a:p>
          </xdr:txBody>
        </xdr:sp>
        <xdr:sp macro="" textlink="">
          <xdr:nvSpPr>
            <xdr:cNvPr id="53" name="52 CuadroTexto">
              <a:extLst>
                <a:ext uri="{FF2B5EF4-FFF2-40B4-BE49-F238E27FC236}">
                  <a16:creationId xmlns:a16="http://schemas.microsoft.com/office/drawing/2014/main" id="{00000000-0008-0000-0000-000035000000}"/>
                </a:ext>
              </a:extLst>
            </xdr:cNvPr>
            <xdr:cNvSpPr txBox="1"/>
          </xdr:nvSpPr>
          <xdr:spPr>
            <a:xfrm>
              <a:off x="838157" y="370602"/>
              <a:ext cx="1497008" cy="329671"/>
            </a:xfrm>
            <a:prstGeom prst="rect">
              <a:avLst/>
            </a:prstGeom>
            <a:noFill/>
            <a:ln w="9525" cmpd="sng">
              <a:solidFill>
                <a:schemeClr val="tx1"/>
              </a:solidFill>
              <a:extLst>
                <a:ext uri="{C807C97D-BFC1-408E-A445-0C87EB9F89A2}">
                  <ask:lineSketchStyleProps xmln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wrap="square" rtlCol="0" anchor="ctr"/>
            <a:lstStyle/>
            <a:p>
              <a:pPr algn="ctr" rtl="0">
                <a:defRPr sz="1000"/>
              </a:pPr>
              <a:r>
                <a:rPr lang="es-MX" sz="1600" b="1" i="0" u="none" strike="noStrike" baseline="0">
                  <a:solidFill>
                    <a:srgbClr val="BC955C"/>
                  </a:solidFill>
                  <a:latin typeface="Montserrat" panose="00000500000000000000" pitchFamily="2" charset="0"/>
                  <a:ea typeface="Verdana"/>
                  <a:cs typeface="Verdana"/>
                </a:rPr>
                <a:t>ECIC-001</a:t>
              </a:r>
            </a:p>
          </xdr:txBody>
        </xdr:sp>
        <xdr:sp macro="" textlink="">
          <xdr:nvSpPr>
            <xdr:cNvPr id="55" name="54 CuadroTexto">
              <a:extLst>
                <a:ext uri="{FF2B5EF4-FFF2-40B4-BE49-F238E27FC236}">
                  <a16:creationId xmlns:a16="http://schemas.microsoft.com/office/drawing/2014/main" id="{00000000-0008-0000-0000-000037000000}"/>
                </a:ext>
              </a:extLst>
            </xdr:cNvPr>
            <xdr:cNvSpPr txBox="1"/>
          </xdr:nvSpPr>
          <xdr:spPr>
            <a:xfrm>
              <a:off x="820131" y="2022039"/>
              <a:ext cx="1575317" cy="322775"/>
            </a:xfrm>
            <a:prstGeom prst="rect">
              <a:avLst/>
            </a:prstGeom>
            <a:noFill/>
            <a:ln w="9525" cmpd="sng">
              <a:solidFill>
                <a:schemeClr val="tx1"/>
              </a:solidFill>
              <a:extLst>
                <a:ext uri="{C807C97D-BFC1-408E-A445-0C87EB9F89A2}">
                  <ask:lineSketchStyleProps xmln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wrap="square" rtlCol="0" anchor="ctr"/>
            <a:lstStyle/>
            <a:p>
              <a:pPr algn="ctr" rtl="0">
                <a:defRPr sz="1000"/>
              </a:pPr>
              <a:r>
                <a:rPr lang="es-MX" sz="1600" b="1" i="0" u="none" strike="noStrike" baseline="0">
                  <a:solidFill>
                    <a:srgbClr val="235B4E"/>
                  </a:solidFill>
                  <a:latin typeface="Montserrat" panose="00000500000000000000" pitchFamily="2" charset="0"/>
                  <a:ea typeface="Verdana"/>
                  <a:cs typeface="Verdana"/>
                </a:rPr>
                <a:t>ECIC-002</a:t>
              </a:r>
            </a:p>
          </xdr:txBody>
        </xdr:sp>
        <xdr:sp macro="" textlink="">
          <xdr:nvSpPr>
            <xdr:cNvPr id="1210452" name="39 Proceso alternativo">
              <a:hlinkClick xmlns:r="http://schemas.openxmlformats.org/officeDocument/2006/relationships" r:id="rId2"/>
              <a:extLst>
                <a:ext uri="{FF2B5EF4-FFF2-40B4-BE49-F238E27FC236}">
                  <a16:creationId xmlns:a16="http://schemas.microsoft.com/office/drawing/2014/main" id="{00000000-0008-0000-0000-000054781200}"/>
                </a:ext>
              </a:extLst>
            </xdr:cNvPr>
            <xdr:cNvSpPr>
              <a:spLocks noChangeArrowheads="1"/>
            </xdr:cNvSpPr>
          </xdr:nvSpPr>
          <xdr:spPr bwMode="auto">
            <a:xfrm>
              <a:off x="664845" y="2484723"/>
              <a:ext cx="1940743" cy="912183"/>
            </a:xfrm>
            <a:prstGeom prst="flowChartAlternateProcess">
              <a:avLst/>
            </a:prstGeom>
            <a:solidFill>
              <a:srgbClr val="235B4E"/>
            </a:solidFill>
            <a:ln>
              <a:solidFill>
                <a:schemeClr val="bg1">
                  <a:lumMod val="65000"/>
                </a:schemeClr>
              </a:solidFill>
              <a:extLst>
                <a:ext uri="{C807C97D-BFC1-408E-A445-0C87EB9F89A2}">
                  <ask:lineSketchStyleProps xmlns="" xmlns:ask="http://schemas.microsoft.com/office/drawing/2018/sketchyshapes">
                    <ask:type>
                      <ask:lineSketchNone/>
                    </ask:type>
                  </ask:lineSketchStyleProps>
                </a:ext>
              </a:extLst>
            </a:ln>
            <a:effectLst>
              <a:outerShdw blurRad="63500" sx="102000" sy="102000" algn="ctr" rotWithShape="0">
                <a:prstClr val="black">
                  <a:alpha val="40000"/>
                </a:prstClr>
              </a:outerShdw>
            </a:effectLst>
          </xdr:spPr>
          <xdr:txBody>
            <a:bodyPr vertOverflow="clip" wrap="square" lIns="36576" tIns="22860" rIns="36576" bIns="22860" anchor="ctr" upright="1">
              <a:spAutoFit/>
            </a:bodyPr>
            <a:lstStyle/>
            <a:p>
              <a:pPr algn="ctr" rtl="0">
                <a:lnSpc>
                  <a:spcPts val="1200"/>
                </a:lnSpc>
                <a:defRPr sz="1000"/>
              </a:pPr>
              <a:r>
                <a:rPr lang="es-MX" sz="1100" b="1" i="0" u="none" strike="noStrike" baseline="0">
                  <a:solidFill>
                    <a:srgbClr val="DDC9A3"/>
                  </a:solidFill>
                  <a:latin typeface="Montserrat" panose="00000500000000000000" pitchFamily="2" charset="0"/>
                  <a:ea typeface="Verdana"/>
                  <a:cs typeface="Verdana"/>
                </a:rPr>
                <a:t>MODELO DE EVALUACIÓN DEL EXPEDIENTE CLÍNICO INTEGRADO Y DE CALIDAD</a:t>
              </a:r>
            </a:p>
          </xdr:txBody>
        </xdr:sp>
        <xdr:sp macro="" textlink="">
          <xdr:nvSpPr>
            <xdr:cNvPr id="110" name="54 CuadroTexto">
              <a:extLst>
                <a:ext uri="{FF2B5EF4-FFF2-40B4-BE49-F238E27FC236}">
                  <a16:creationId xmlns:a16="http://schemas.microsoft.com/office/drawing/2014/main" id="{00000000-0008-0000-0000-00006E000000}"/>
                </a:ext>
              </a:extLst>
            </xdr:cNvPr>
            <xdr:cNvSpPr txBox="1"/>
          </xdr:nvSpPr>
          <xdr:spPr>
            <a:xfrm>
              <a:off x="776959" y="3487443"/>
              <a:ext cx="1658632" cy="357413"/>
            </a:xfrm>
            <a:prstGeom prst="rect">
              <a:avLst/>
            </a:prstGeom>
            <a:noFill/>
            <a:ln w="9525" cmpd="sng">
              <a:solidFill>
                <a:schemeClr val="tx1"/>
              </a:solidFill>
              <a:extLst>
                <a:ext uri="{C807C97D-BFC1-408E-A445-0C87EB9F89A2}">
                  <ask:lineSketchStyleProps xmln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wrap="square" rtlCol="0" anchor="ctr"/>
            <a:lstStyle/>
            <a:p>
              <a:pPr algn="ctr" rtl="0">
                <a:defRPr sz="1000"/>
              </a:pPr>
              <a:r>
                <a:rPr lang="es-MX" sz="1600" b="1" i="0" u="none" strike="noStrike" baseline="0">
                  <a:solidFill>
                    <a:srgbClr val="9F2241"/>
                  </a:solidFill>
                  <a:latin typeface="Montserrat" panose="00000500000000000000" pitchFamily="2" charset="0"/>
                  <a:ea typeface="Verdana"/>
                  <a:cs typeface="Verdana"/>
                </a:rPr>
                <a:t>ECIC-003</a:t>
              </a:r>
            </a:p>
          </xdr:txBody>
        </xdr:sp>
        <xdr:sp macro="" textlink="">
          <xdr:nvSpPr>
            <xdr:cNvPr id="1210454" name="39 Proceso alternativo">
              <a:hlinkClick xmlns:r="http://schemas.openxmlformats.org/officeDocument/2006/relationships" r:id="rId3"/>
              <a:extLst>
                <a:ext uri="{FF2B5EF4-FFF2-40B4-BE49-F238E27FC236}">
                  <a16:creationId xmlns:a16="http://schemas.microsoft.com/office/drawing/2014/main" id="{00000000-0008-0000-0000-000056781200}"/>
                </a:ext>
              </a:extLst>
            </xdr:cNvPr>
            <xdr:cNvSpPr>
              <a:spLocks noChangeArrowheads="1"/>
            </xdr:cNvSpPr>
          </xdr:nvSpPr>
          <xdr:spPr bwMode="auto">
            <a:xfrm>
              <a:off x="683895" y="3981450"/>
              <a:ext cx="1943100" cy="998222"/>
            </a:xfrm>
            <a:prstGeom prst="flowChartAlternateProcess">
              <a:avLst/>
            </a:prstGeom>
            <a:solidFill>
              <a:srgbClr val="9F2241"/>
            </a:solidFill>
            <a:ln>
              <a:solidFill>
                <a:schemeClr val="bg1">
                  <a:lumMod val="65000"/>
                </a:schemeClr>
              </a:solidFill>
              <a:extLst>
                <a:ext uri="{C807C97D-BFC1-408E-A445-0C87EB9F89A2}">
                  <ask:lineSketchStyleProps xmlns="" xmlns:ask="http://schemas.microsoft.com/office/drawing/2018/sketchyshapes">
                    <ask:type>
                      <ask:lineSketchNone/>
                    </ask:type>
                  </ask:lineSketchStyleProps>
                </a:ext>
              </a:extLst>
            </a:ln>
            <a:effectLst>
              <a:outerShdw blurRad="63500" sx="102000" sy="102000" algn="ctr" rotWithShape="0">
                <a:prstClr val="black">
                  <a:alpha val="40000"/>
                </a:prstClr>
              </a:outerShdw>
            </a:effectLst>
          </xdr:spPr>
          <xdr:txBody>
            <a:bodyPr vertOverflow="clip" wrap="square" lIns="36576" tIns="22860" rIns="36576" bIns="22860" anchor="ctr" upright="1"/>
            <a:lstStyle/>
            <a:p>
              <a:pPr algn="ctr" rtl="0">
                <a:lnSpc>
                  <a:spcPts val="1200"/>
                </a:lnSpc>
                <a:defRPr sz="1000"/>
              </a:pPr>
              <a:r>
                <a:rPr lang="es-MX" sz="1100" b="1" i="0" u="none" strike="noStrike" baseline="0">
                  <a:solidFill>
                    <a:srgbClr val="DDC9A3"/>
                  </a:solidFill>
                  <a:latin typeface="Montserrat" panose="00000500000000000000" pitchFamily="2" charset="0"/>
                  <a:ea typeface="Verdana"/>
                  <a:cs typeface="Verdana"/>
                </a:rPr>
                <a:t>MODELO DE EVALUACIÓN DEL EXPEDIENTE CLÍNICO ESTOMATOLÓGICO</a:t>
              </a:r>
            </a:p>
          </xdr:txBody>
        </xdr:sp>
        <xdr:sp macro="" textlink="">
          <xdr:nvSpPr>
            <xdr:cNvPr id="1210455" name="39 Proceso alternativo">
              <a:hlinkClick xmlns:r="http://schemas.openxmlformats.org/officeDocument/2006/relationships" r:id="rId4"/>
              <a:extLst>
                <a:ext uri="{FF2B5EF4-FFF2-40B4-BE49-F238E27FC236}">
                  <a16:creationId xmlns:a16="http://schemas.microsoft.com/office/drawing/2014/main" id="{00000000-0008-0000-0000-000057781200}"/>
                </a:ext>
              </a:extLst>
            </xdr:cNvPr>
            <xdr:cNvSpPr>
              <a:spLocks noChangeArrowheads="1"/>
            </xdr:cNvSpPr>
          </xdr:nvSpPr>
          <xdr:spPr bwMode="auto">
            <a:xfrm>
              <a:off x="398899" y="5566682"/>
              <a:ext cx="2339909" cy="428626"/>
            </a:xfrm>
            <a:prstGeom prst="flowChartManualOperation">
              <a:avLst/>
            </a:prstGeom>
            <a:gradFill flip="none" rotWithShape="1">
              <a:gsLst>
                <a:gs pos="78000">
                  <a:srgbClr val="9F2241"/>
                </a:gs>
                <a:gs pos="57000">
                  <a:srgbClr val="B57A56"/>
                </a:gs>
                <a:gs pos="38000">
                  <a:srgbClr val="235B4E"/>
                </a:gs>
              </a:gsLst>
              <a:path path="circle">
                <a:fillToRect r="100000" b="100000"/>
              </a:path>
              <a:tileRect l="-100000" t="-100000"/>
            </a:gradFill>
            <a:ln>
              <a:solidFill>
                <a:schemeClr val="bg1">
                  <a:lumMod val="65000"/>
                </a:schemeClr>
              </a:solidFill>
              <a:extLst>
                <a:ext uri="{C807C97D-BFC1-408E-A445-0C87EB9F89A2}">
                  <ask:lineSketchStyleProps xmlns="" xmlns:ask="http://schemas.microsoft.com/office/drawing/2018/sketchyshapes">
                    <ask:type>
                      <ask:lineSketchNone/>
                    </ask:type>
                  </ask:lineSketchStyleProps>
                </a:ext>
              </a:extLst>
            </a:ln>
            <a:effectLst>
              <a:outerShdw blurRad="63500" sx="102000" sy="102000" algn="ctr" rotWithShape="0">
                <a:prstClr val="black">
                  <a:alpha val="40000"/>
                </a:prstClr>
              </a:outerShdw>
            </a:effectLst>
          </xdr:spPr>
          <xdr:txBody>
            <a:bodyPr vertOverflow="clip" wrap="square" lIns="36576" tIns="41148" rIns="36576" bIns="0" anchor="ctr" upright="1"/>
            <a:lstStyle/>
            <a:p>
              <a:pPr algn="ctr" rtl="0">
                <a:defRPr sz="1000"/>
              </a:pPr>
              <a:r>
                <a:rPr lang="es-MX" sz="1400" b="1" i="0" u="none" strike="noStrike" baseline="0">
                  <a:solidFill>
                    <a:schemeClr val="bg1"/>
                  </a:solidFill>
                  <a:latin typeface="Montserrat" panose="00000500000000000000" pitchFamily="2" charset="0"/>
                </a:rPr>
                <a:t>CONTACTO</a:t>
              </a:r>
            </a:p>
          </xdr:txBody>
        </xdr:sp>
      </xdr:grpSp>
    </xdr:grpSp>
    <xdr:clientData/>
  </xdr:twoCellAnchor>
  <xdr:twoCellAnchor>
    <xdr:from>
      <xdr:col>5</xdr:col>
      <xdr:colOff>91426</xdr:colOff>
      <xdr:row>15</xdr:row>
      <xdr:rowOff>148061</xdr:rowOff>
    </xdr:from>
    <xdr:to>
      <xdr:col>18</xdr:col>
      <xdr:colOff>365847</xdr:colOff>
      <xdr:row>40</xdr:row>
      <xdr:rowOff>149220</xdr:rowOff>
    </xdr:to>
    <xdr:grpSp>
      <xdr:nvGrpSpPr>
        <xdr:cNvPr id="19" name="Grupo 18">
          <a:extLst>
            <a:ext uri="{FF2B5EF4-FFF2-40B4-BE49-F238E27FC236}">
              <a16:creationId xmlns:a16="http://schemas.microsoft.com/office/drawing/2014/main" id="{00000000-0008-0000-0000-000013000000}"/>
            </a:ext>
          </a:extLst>
        </xdr:cNvPr>
        <xdr:cNvGrpSpPr/>
      </xdr:nvGrpSpPr>
      <xdr:grpSpPr>
        <a:xfrm>
          <a:off x="3122108" y="3239356"/>
          <a:ext cx="8154194" cy="4763659"/>
          <a:chOff x="3174928" y="1738739"/>
          <a:chExt cx="8202684" cy="4761706"/>
        </a:xfrm>
      </xdr:grpSpPr>
      <xdr:sp macro="" textlink="">
        <xdr:nvSpPr>
          <xdr:cNvPr id="1210443" name="Text Box 30">
            <a:extLst>
              <a:ext uri="{FF2B5EF4-FFF2-40B4-BE49-F238E27FC236}">
                <a16:creationId xmlns:a16="http://schemas.microsoft.com/office/drawing/2014/main" id="{00000000-0008-0000-0000-00004B781200}"/>
              </a:ext>
            </a:extLst>
          </xdr:cNvPr>
          <xdr:cNvSpPr txBox="1">
            <a:spLocks noChangeArrowheads="1"/>
          </xdr:cNvSpPr>
        </xdr:nvSpPr>
        <xdr:spPr bwMode="auto">
          <a:xfrm>
            <a:off x="4073599" y="3720783"/>
            <a:ext cx="6182085" cy="2267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90000" tIns="46800" rIns="90000" bIns="46800" anchor="t" upright="1"/>
          <a:lstStyle/>
          <a:p>
            <a:pPr algn="ctr" rtl="0">
              <a:defRPr sz="1000"/>
            </a:pPr>
            <a:r>
              <a:rPr lang="es-MX" sz="2400" b="1" i="0" u="none" strike="noStrike" baseline="0">
                <a:solidFill>
                  <a:sysClr val="windowText" lastClr="000000"/>
                </a:solidFill>
                <a:latin typeface="Montserrat" panose="00000500000000000000" pitchFamily="2" charset="0"/>
                <a:ea typeface="Verdana"/>
                <a:cs typeface="Arial" pitchFamily="34" charset="0"/>
              </a:rPr>
              <a:t>Modelo de Evaluación del Expediente Clínico Integrado y de Calidad</a:t>
            </a:r>
          </a:p>
        </xdr:txBody>
      </xdr:sp>
      <xdr:grpSp>
        <xdr:nvGrpSpPr>
          <xdr:cNvPr id="18" name="Grupo 17">
            <a:extLst>
              <a:ext uri="{FF2B5EF4-FFF2-40B4-BE49-F238E27FC236}">
                <a16:creationId xmlns:a16="http://schemas.microsoft.com/office/drawing/2014/main" id="{00000000-0008-0000-0000-000012000000}"/>
              </a:ext>
            </a:extLst>
          </xdr:cNvPr>
          <xdr:cNvGrpSpPr/>
        </xdr:nvGrpSpPr>
        <xdr:grpSpPr>
          <a:xfrm>
            <a:off x="3174928" y="1738739"/>
            <a:ext cx="8202684" cy="4761706"/>
            <a:chOff x="3174928" y="1738739"/>
            <a:chExt cx="8202684" cy="4761706"/>
          </a:xfrm>
        </xdr:grpSpPr>
        <xdr:sp macro="" textlink="">
          <xdr:nvSpPr>
            <xdr:cNvPr id="1210444" name="Text Box 31">
              <a:extLst>
                <a:ext uri="{FF2B5EF4-FFF2-40B4-BE49-F238E27FC236}">
                  <a16:creationId xmlns:a16="http://schemas.microsoft.com/office/drawing/2014/main" id="{00000000-0008-0000-0000-00004C781200}"/>
                </a:ext>
              </a:extLst>
            </xdr:cNvPr>
            <xdr:cNvSpPr txBox="1">
              <a:spLocks noChangeArrowheads="1"/>
            </xdr:cNvSpPr>
          </xdr:nvSpPr>
          <xdr:spPr bwMode="auto">
            <a:xfrm>
              <a:off x="4966380" y="2461974"/>
              <a:ext cx="4309522" cy="96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90000" tIns="46800" rIns="90000" bIns="46800" anchor="ctr" upright="1"/>
            <a:lstStyle/>
            <a:p>
              <a:pPr algn="ctr" rtl="0">
                <a:defRPr sz="1000"/>
              </a:pPr>
              <a:r>
                <a:rPr lang="es-MX" sz="6000" b="1" i="0" u="none" strike="noStrike" baseline="0">
                  <a:ln>
                    <a:solidFill>
                      <a:schemeClr val="tx1">
                        <a:lumMod val="75000"/>
                        <a:lumOff val="25000"/>
                      </a:schemeClr>
                    </a:solidFill>
                  </a:ln>
                  <a:solidFill>
                    <a:srgbClr val="A37C43"/>
                  </a:solidFill>
                  <a:latin typeface="Montserrat" panose="00000500000000000000" pitchFamily="2" charset="0"/>
                  <a:cs typeface="Times New Roman"/>
                </a:rPr>
                <a:t>M E C I C</a:t>
              </a:r>
            </a:p>
            <a:p>
              <a:pPr algn="ctr" rtl="0">
                <a:defRPr sz="1000"/>
              </a:pPr>
              <a:endParaRPr lang="es-MX" sz="5400" b="1" i="0" u="none" strike="noStrike" baseline="0">
                <a:ln>
                  <a:solidFill>
                    <a:schemeClr val="tx1">
                      <a:lumMod val="75000"/>
                      <a:lumOff val="25000"/>
                    </a:schemeClr>
                  </a:solidFill>
                </a:ln>
                <a:solidFill>
                  <a:srgbClr val="A37C43"/>
                </a:solidFill>
                <a:latin typeface="Montserrat" panose="00000500000000000000" pitchFamily="2" charset="0"/>
                <a:cs typeface="Times New Roman"/>
              </a:endParaRPr>
            </a:p>
            <a:p>
              <a:pPr algn="ctr" rtl="0">
                <a:defRPr sz="1000"/>
              </a:pPr>
              <a:endParaRPr lang="es-MX" sz="5400" b="1" i="0" u="none" strike="noStrike" baseline="0">
                <a:ln>
                  <a:solidFill>
                    <a:schemeClr val="tx1">
                      <a:lumMod val="75000"/>
                      <a:lumOff val="25000"/>
                    </a:schemeClr>
                  </a:solidFill>
                </a:ln>
                <a:solidFill>
                  <a:srgbClr val="A37C43"/>
                </a:solidFill>
                <a:latin typeface="Montserrat" panose="00000500000000000000" pitchFamily="2" charset="0"/>
                <a:cs typeface="Times New Roman"/>
              </a:endParaRPr>
            </a:p>
            <a:p>
              <a:pPr algn="ctr" rtl="0">
                <a:defRPr sz="1000"/>
              </a:pPr>
              <a:endParaRPr lang="es-MX" sz="5400" b="1" i="0" u="none" strike="noStrike" baseline="0">
                <a:ln>
                  <a:solidFill>
                    <a:schemeClr val="tx1">
                      <a:lumMod val="75000"/>
                      <a:lumOff val="25000"/>
                    </a:schemeClr>
                  </a:solidFill>
                </a:ln>
                <a:solidFill>
                  <a:srgbClr val="A37C43"/>
                </a:solidFill>
                <a:latin typeface="Montserrat" panose="00000500000000000000" pitchFamily="2" charset="0"/>
                <a:cs typeface="Times New Roman"/>
              </a:endParaRPr>
            </a:p>
            <a:p>
              <a:pPr algn="ctr" rtl="0">
                <a:defRPr sz="1000"/>
              </a:pPr>
              <a:endParaRPr lang="es-MX" sz="5400" b="1" i="0" u="none" strike="noStrike" baseline="0">
                <a:ln>
                  <a:solidFill>
                    <a:schemeClr val="tx1">
                      <a:lumMod val="75000"/>
                      <a:lumOff val="25000"/>
                    </a:schemeClr>
                  </a:solidFill>
                </a:ln>
                <a:solidFill>
                  <a:srgbClr val="A37C43"/>
                </a:solidFill>
                <a:latin typeface="Montserrat" panose="00000500000000000000" pitchFamily="2" charset="0"/>
                <a:cs typeface="Times New Roman"/>
              </a:endParaRPr>
            </a:p>
            <a:p>
              <a:pPr algn="ctr" rtl="0">
                <a:defRPr sz="1000"/>
              </a:pPr>
              <a:endParaRPr lang="es-MX" sz="5400" b="1" i="0" u="none" strike="noStrike" baseline="0">
                <a:ln>
                  <a:solidFill>
                    <a:schemeClr val="tx1">
                      <a:lumMod val="75000"/>
                      <a:lumOff val="25000"/>
                    </a:schemeClr>
                  </a:solidFill>
                </a:ln>
                <a:solidFill>
                  <a:srgbClr val="A37C43"/>
                </a:solidFill>
                <a:latin typeface="Montserrat" panose="00000500000000000000" pitchFamily="2" charset="0"/>
                <a:cs typeface="Times New Roman"/>
              </a:endParaRPr>
            </a:p>
            <a:p>
              <a:pPr algn="ctr" rtl="0">
                <a:defRPr sz="1000"/>
              </a:pPr>
              <a:endParaRPr lang="es-MX" sz="5400" b="1" i="0" u="none" strike="noStrike" baseline="0">
                <a:ln>
                  <a:solidFill>
                    <a:schemeClr val="tx1">
                      <a:lumMod val="75000"/>
                      <a:lumOff val="25000"/>
                    </a:schemeClr>
                  </a:solidFill>
                </a:ln>
                <a:solidFill>
                  <a:srgbClr val="A37C43"/>
                </a:solidFill>
                <a:latin typeface="Montserrat" panose="00000500000000000000" pitchFamily="2" charset="0"/>
                <a:cs typeface="Times New Roman"/>
              </a:endParaRPr>
            </a:p>
            <a:p>
              <a:pPr algn="ctr" rtl="0">
                <a:defRPr sz="1000"/>
              </a:pPr>
              <a:endParaRPr lang="es-MX" sz="5400" b="1" i="0" u="none" strike="noStrike" baseline="0">
                <a:ln>
                  <a:solidFill>
                    <a:schemeClr val="tx1">
                      <a:lumMod val="75000"/>
                      <a:lumOff val="25000"/>
                    </a:schemeClr>
                  </a:solidFill>
                </a:ln>
                <a:solidFill>
                  <a:srgbClr val="A37C43"/>
                </a:solidFill>
                <a:latin typeface="Montserrat" panose="00000500000000000000" pitchFamily="2" charset="0"/>
                <a:cs typeface="Times New Roman"/>
              </a:endParaRPr>
            </a:p>
            <a:p>
              <a:pPr algn="ctr" rtl="0">
                <a:defRPr sz="1000"/>
              </a:pPr>
              <a:endParaRPr lang="es-MX" sz="5400" b="1" i="0" u="none" strike="noStrike" baseline="0">
                <a:ln>
                  <a:solidFill>
                    <a:schemeClr val="tx1">
                      <a:lumMod val="75000"/>
                      <a:lumOff val="25000"/>
                    </a:schemeClr>
                  </a:solidFill>
                </a:ln>
                <a:solidFill>
                  <a:srgbClr val="A37C43"/>
                </a:solidFill>
                <a:latin typeface="Montserrat" panose="00000500000000000000" pitchFamily="2" charset="0"/>
                <a:cs typeface="Times New Roman"/>
              </a:endParaRPr>
            </a:p>
            <a:p>
              <a:pPr algn="ctr" rtl="0">
                <a:defRPr sz="1000"/>
              </a:pPr>
              <a:endParaRPr lang="es-MX" sz="5400" b="1" i="0" u="none" strike="noStrike" baseline="0">
                <a:ln>
                  <a:solidFill>
                    <a:schemeClr val="tx1">
                      <a:lumMod val="75000"/>
                      <a:lumOff val="25000"/>
                    </a:schemeClr>
                  </a:solidFill>
                </a:ln>
                <a:solidFill>
                  <a:srgbClr val="A37C43"/>
                </a:solidFill>
                <a:latin typeface="Montserrat" panose="00000500000000000000" pitchFamily="2" charset="0"/>
                <a:cs typeface="Times New Roman"/>
              </a:endParaRPr>
            </a:p>
          </xdr:txBody>
        </xdr:sp>
        <xdr:grpSp>
          <xdr:nvGrpSpPr>
            <xdr:cNvPr id="17" name="Grupo 16">
              <a:extLst>
                <a:ext uri="{FF2B5EF4-FFF2-40B4-BE49-F238E27FC236}">
                  <a16:creationId xmlns:a16="http://schemas.microsoft.com/office/drawing/2014/main" id="{00000000-0008-0000-0000-000011000000}"/>
                </a:ext>
              </a:extLst>
            </xdr:cNvPr>
            <xdr:cNvGrpSpPr/>
          </xdr:nvGrpSpPr>
          <xdr:grpSpPr>
            <a:xfrm>
              <a:off x="3174928" y="1738739"/>
              <a:ext cx="8202684" cy="4761706"/>
              <a:chOff x="3174928" y="1738739"/>
              <a:chExt cx="8202684" cy="4761706"/>
            </a:xfrm>
          </xdr:grpSpPr>
          <xdr:sp macro="" textlink="">
            <xdr:nvSpPr>
              <xdr:cNvPr id="1210456" name="TextBox 43">
                <a:hlinkClick xmlns:r="http://schemas.openxmlformats.org/officeDocument/2006/relationships" r:id="rId5"/>
                <a:extLst>
                  <a:ext uri="{FF2B5EF4-FFF2-40B4-BE49-F238E27FC236}">
                    <a16:creationId xmlns:a16="http://schemas.microsoft.com/office/drawing/2014/main" id="{00000000-0008-0000-0000-000058781200}"/>
                  </a:ext>
                </a:extLst>
              </xdr:cNvPr>
              <xdr:cNvSpPr txBox="1">
                <a:spLocks noChangeArrowheads="1"/>
              </xdr:cNvSpPr>
            </xdr:nvSpPr>
            <xdr:spPr bwMode="auto">
              <a:xfrm>
                <a:off x="5438761" y="6209981"/>
                <a:ext cx="3345978" cy="29046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36576" rIns="36576" bIns="0" anchor="ctr" upright="1"/>
              <a:lstStyle/>
              <a:p>
                <a:pPr algn="ctr" rtl="0">
                  <a:defRPr sz="1000"/>
                </a:pPr>
                <a:r>
                  <a:rPr lang="es-MX" sz="1600" b="1" i="1" u="none" strike="noStrike" baseline="0">
                    <a:solidFill>
                      <a:sysClr val="windowText" lastClr="000000"/>
                    </a:solidFill>
                    <a:latin typeface="Calibri"/>
                    <a:cs typeface="Calibri"/>
                  </a:rPr>
                  <a:t>www.calidad.salud.gob.mx</a:t>
                </a:r>
              </a:p>
            </xdr:txBody>
          </xdr:sp>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3174928" y="1738739"/>
                <a:ext cx="8202684" cy="112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2400" b="0">
                    <a:solidFill>
                      <a:sysClr val="windowText" lastClr="000000"/>
                    </a:solidFill>
                    <a:latin typeface="Montserrat" panose="00000500000000000000" pitchFamily="2" charset="0"/>
                    <a:cs typeface="Arial" pitchFamily="34" charset="0"/>
                  </a:rPr>
                  <a:t>Dirección</a:t>
                </a:r>
                <a:r>
                  <a:rPr lang="es-MX" sz="2400" b="0" baseline="0">
                    <a:solidFill>
                      <a:sysClr val="windowText" lastClr="000000"/>
                    </a:solidFill>
                    <a:latin typeface="Montserrat" panose="00000500000000000000" pitchFamily="2" charset="0"/>
                    <a:cs typeface="Arial" pitchFamily="34" charset="0"/>
                  </a:rPr>
                  <a:t> General de Calidad y Educación en Salud</a:t>
                </a:r>
              </a:p>
            </xdr:txBody>
          </xdr:sp>
        </xdr:grpSp>
      </xdr:grpSp>
    </xdr:grpSp>
    <xdr:clientData/>
  </xdr:twoCellAnchor>
  <xdr:twoCellAnchor editAs="oneCell">
    <xdr:from>
      <xdr:col>8</xdr:col>
      <xdr:colOff>522189</xdr:colOff>
      <xdr:row>7</xdr:row>
      <xdr:rowOff>116537</xdr:rowOff>
    </xdr:from>
    <xdr:to>
      <xdr:col>14</xdr:col>
      <xdr:colOff>196665</xdr:colOff>
      <xdr:row>12</xdr:row>
      <xdr:rowOff>27873</xdr:rowOff>
    </xdr:to>
    <xdr:pic>
      <xdr:nvPicPr>
        <xdr:cNvPr id="2" name="Imagen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81647" y="1743859"/>
          <a:ext cx="3394069" cy="9445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287735</xdr:colOff>
      <xdr:row>1</xdr:row>
      <xdr:rowOff>257968</xdr:rowOff>
    </xdr:from>
    <xdr:to>
      <xdr:col>2</xdr:col>
      <xdr:colOff>2619961</xdr:colOff>
      <xdr:row>5</xdr:row>
      <xdr:rowOff>99218</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610" y="426640"/>
          <a:ext cx="2699335" cy="714375"/>
        </a:xfrm>
        <a:prstGeom prst="rect">
          <a:avLst/>
        </a:prstGeom>
      </xdr:spPr>
    </xdr:pic>
    <xdr:clientData/>
  </xdr:twoCellAnchor>
  <xdr:twoCellAnchor>
    <xdr:from>
      <xdr:col>16</xdr:col>
      <xdr:colOff>49609</xdr:colOff>
      <xdr:row>2</xdr:row>
      <xdr:rowOff>49609</xdr:rowOff>
    </xdr:from>
    <xdr:to>
      <xdr:col>19</xdr:col>
      <xdr:colOff>61253</xdr:colOff>
      <xdr:row>6</xdr:row>
      <xdr:rowOff>39944</xdr:rowOff>
    </xdr:to>
    <xdr:grpSp>
      <xdr:nvGrpSpPr>
        <xdr:cNvPr id="8" name="Grupo 7"/>
        <xdr:cNvGrpSpPr/>
      </xdr:nvGrpSpPr>
      <xdr:grpSpPr>
        <a:xfrm>
          <a:off x="12186047" y="351234"/>
          <a:ext cx="1035581" cy="839648"/>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123825</xdr:colOff>
      <xdr:row>0</xdr:row>
      <xdr:rowOff>133350</xdr:rowOff>
    </xdr:from>
    <xdr:to>
      <xdr:col>2</xdr:col>
      <xdr:colOff>2499310</xdr:colOff>
      <xdr:row>4</xdr:row>
      <xdr:rowOff>104775</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304800"/>
          <a:ext cx="2699335" cy="714375"/>
        </a:xfrm>
        <a:prstGeom prst="rect">
          <a:avLst/>
        </a:prstGeom>
      </xdr:spPr>
    </xdr:pic>
    <xdr:clientData/>
  </xdr:twoCellAnchor>
  <xdr:twoCellAnchor>
    <xdr:from>
      <xdr:col>17</xdr:col>
      <xdr:colOff>76200</xdr:colOff>
      <xdr:row>0</xdr:row>
      <xdr:rowOff>152400</xdr:rowOff>
    </xdr:from>
    <xdr:to>
      <xdr:col>20</xdr:col>
      <xdr:colOff>42601</xdr:colOff>
      <xdr:row>5</xdr:row>
      <xdr:rowOff>134401</xdr:rowOff>
    </xdr:to>
    <xdr:grpSp>
      <xdr:nvGrpSpPr>
        <xdr:cNvPr id="8" name="Grupo 7"/>
        <xdr:cNvGrpSpPr/>
      </xdr:nvGrpSpPr>
      <xdr:grpSpPr>
        <a:xfrm>
          <a:off x="12420600" y="152400"/>
          <a:ext cx="1063681" cy="1003081"/>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142875</xdr:colOff>
      <xdr:row>0</xdr:row>
      <xdr:rowOff>266700</xdr:rowOff>
    </xdr:from>
    <xdr:to>
      <xdr:col>2</xdr:col>
      <xdr:colOff>2489785</xdr:colOff>
      <xdr:row>3</xdr:row>
      <xdr:rowOff>180975</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619125"/>
          <a:ext cx="2699335" cy="714375"/>
        </a:xfrm>
        <a:prstGeom prst="rect">
          <a:avLst/>
        </a:prstGeom>
      </xdr:spPr>
    </xdr:pic>
    <xdr:clientData/>
  </xdr:twoCellAnchor>
  <xdr:twoCellAnchor>
    <xdr:from>
      <xdr:col>20</xdr:col>
      <xdr:colOff>200025</xdr:colOff>
      <xdr:row>0</xdr:row>
      <xdr:rowOff>371475</xdr:rowOff>
    </xdr:from>
    <xdr:to>
      <xdr:col>23</xdr:col>
      <xdr:colOff>23551</xdr:colOff>
      <xdr:row>5</xdr:row>
      <xdr:rowOff>105826</xdr:rowOff>
    </xdr:to>
    <xdr:grpSp>
      <xdr:nvGrpSpPr>
        <xdr:cNvPr id="6" name="Grupo 5"/>
        <xdr:cNvGrpSpPr/>
      </xdr:nvGrpSpPr>
      <xdr:grpSpPr>
        <a:xfrm>
          <a:off x="13854002" y="371475"/>
          <a:ext cx="1046270" cy="1010258"/>
          <a:chOff x="13148687" y="461596"/>
          <a:chExt cx="1023676" cy="972601"/>
        </a:xfrm>
      </xdr:grpSpPr>
      <xdr:pic>
        <xdr:nvPicPr>
          <xdr:cNvPr id="7"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79375</xdr:colOff>
      <xdr:row>0</xdr:row>
      <xdr:rowOff>158750</xdr:rowOff>
    </xdr:from>
    <xdr:to>
      <xdr:col>2</xdr:col>
      <xdr:colOff>2411601</xdr:colOff>
      <xdr:row>3</xdr:row>
      <xdr:rowOff>119062</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5" y="327422"/>
          <a:ext cx="2699335" cy="714375"/>
        </a:xfrm>
        <a:prstGeom prst="rect">
          <a:avLst/>
        </a:prstGeom>
      </xdr:spPr>
    </xdr:pic>
    <xdr:clientData/>
  </xdr:twoCellAnchor>
  <xdr:twoCellAnchor>
    <xdr:from>
      <xdr:col>12</xdr:col>
      <xdr:colOff>257968</xdr:colOff>
      <xdr:row>0</xdr:row>
      <xdr:rowOff>267890</xdr:rowOff>
    </xdr:from>
    <xdr:to>
      <xdr:col>15</xdr:col>
      <xdr:colOff>61254</xdr:colOff>
      <xdr:row>5</xdr:row>
      <xdr:rowOff>59788</xdr:rowOff>
    </xdr:to>
    <xdr:grpSp>
      <xdr:nvGrpSpPr>
        <xdr:cNvPr id="8" name="Grupo 7"/>
        <xdr:cNvGrpSpPr/>
      </xdr:nvGrpSpPr>
      <xdr:grpSpPr>
        <a:xfrm>
          <a:off x="10759281" y="267890"/>
          <a:ext cx="1065348" cy="1030148"/>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262758</xdr:colOff>
      <xdr:row>0</xdr:row>
      <xdr:rowOff>164225</xdr:rowOff>
    </xdr:from>
    <xdr:to>
      <xdr:col>2</xdr:col>
      <xdr:colOff>2622697</xdr:colOff>
      <xdr:row>3</xdr:row>
      <xdr:rowOff>123169</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5689" y="339397"/>
          <a:ext cx="2699335" cy="714375"/>
        </a:xfrm>
        <a:prstGeom prst="rect">
          <a:avLst/>
        </a:prstGeom>
      </xdr:spPr>
    </xdr:pic>
    <xdr:clientData/>
  </xdr:twoCellAnchor>
  <xdr:twoCellAnchor>
    <xdr:from>
      <xdr:col>20</xdr:col>
      <xdr:colOff>164223</xdr:colOff>
      <xdr:row>0</xdr:row>
      <xdr:rowOff>306553</xdr:rowOff>
    </xdr:from>
    <xdr:to>
      <xdr:col>23</xdr:col>
      <xdr:colOff>5486</xdr:colOff>
      <xdr:row>5</xdr:row>
      <xdr:rowOff>74843</xdr:rowOff>
    </xdr:to>
    <xdr:grpSp>
      <xdr:nvGrpSpPr>
        <xdr:cNvPr id="8" name="Grupo 7"/>
        <xdr:cNvGrpSpPr/>
      </xdr:nvGrpSpPr>
      <xdr:grpSpPr>
        <a:xfrm>
          <a:off x="13775448" y="306553"/>
          <a:ext cx="1041413" cy="1044640"/>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161925</xdr:colOff>
      <xdr:row>0</xdr:row>
      <xdr:rowOff>133350</xdr:rowOff>
    </xdr:from>
    <xdr:to>
      <xdr:col>2</xdr:col>
      <xdr:colOff>2451685</xdr:colOff>
      <xdr:row>3</xdr:row>
      <xdr:rowOff>133350</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925" y="438150"/>
          <a:ext cx="2699335" cy="714375"/>
        </a:xfrm>
        <a:prstGeom prst="rect">
          <a:avLst/>
        </a:prstGeom>
      </xdr:spPr>
    </xdr:pic>
    <xdr:clientData/>
  </xdr:twoCellAnchor>
  <xdr:twoCellAnchor>
    <xdr:from>
      <xdr:col>20</xdr:col>
      <xdr:colOff>219075</xdr:colOff>
      <xdr:row>0</xdr:row>
      <xdr:rowOff>314325</xdr:rowOff>
    </xdr:from>
    <xdr:to>
      <xdr:col>23</xdr:col>
      <xdr:colOff>71176</xdr:colOff>
      <xdr:row>5</xdr:row>
      <xdr:rowOff>115351</xdr:rowOff>
    </xdr:to>
    <xdr:grpSp>
      <xdr:nvGrpSpPr>
        <xdr:cNvPr id="6" name="Grupo 5"/>
        <xdr:cNvGrpSpPr/>
      </xdr:nvGrpSpPr>
      <xdr:grpSpPr>
        <a:xfrm>
          <a:off x="13818534" y="314325"/>
          <a:ext cx="1062336" cy="1020226"/>
          <a:chOff x="13148687" y="461596"/>
          <a:chExt cx="1023676" cy="972601"/>
        </a:xfrm>
      </xdr:grpSpPr>
      <xdr:pic>
        <xdr:nvPicPr>
          <xdr:cNvPr id="8"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95250</xdr:colOff>
      <xdr:row>0</xdr:row>
      <xdr:rowOff>232834</xdr:rowOff>
    </xdr:from>
    <xdr:to>
      <xdr:col>2</xdr:col>
      <xdr:colOff>2392418</xdr:colOff>
      <xdr:row>3</xdr:row>
      <xdr:rowOff>79375</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33" y="1037167"/>
          <a:ext cx="2699335" cy="714375"/>
        </a:xfrm>
        <a:prstGeom prst="rect">
          <a:avLst/>
        </a:prstGeom>
      </xdr:spPr>
    </xdr:pic>
    <xdr:clientData/>
  </xdr:twoCellAnchor>
  <xdr:twoCellAnchor>
    <xdr:from>
      <xdr:col>20</xdr:col>
      <xdr:colOff>190500</xdr:colOff>
      <xdr:row>0</xdr:row>
      <xdr:rowOff>391584</xdr:rowOff>
    </xdr:from>
    <xdr:to>
      <xdr:col>23</xdr:col>
      <xdr:colOff>39426</xdr:colOff>
      <xdr:row>5</xdr:row>
      <xdr:rowOff>9518</xdr:rowOff>
    </xdr:to>
    <xdr:grpSp>
      <xdr:nvGrpSpPr>
        <xdr:cNvPr id="8" name="Grupo 7"/>
        <xdr:cNvGrpSpPr/>
      </xdr:nvGrpSpPr>
      <xdr:grpSpPr>
        <a:xfrm>
          <a:off x="14108476" y="391584"/>
          <a:ext cx="1060781" cy="995042"/>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39687</xdr:colOff>
      <xdr:row>0</xdr:row>
      <xdr:rowOff>138907</xdr:rowOff>
    </xdr:from>
    <xdr:to>
      <xdr:col>2</xdr:col>
      <xdr:colOff>2391756</xdr:colOff>
      <xdr:row>4</xdr:row>
      <xdr:rowOff>128985</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0" y="287735"/>
          <a:ext cx="2699335" cy="714375"/>
        </a:xfrm>
        <a:prstGeom prst="rect">
          <a:avLst/>
        </a:prstGeom>
      </xdr:spPr>
    </xdr:pic>
    <xdr:clientData/>
  </xdr:twoCellAnchor>
  <xdr:twoCellAnchor>
    <xdr:from>
      <xdr:col>12</xdr:col>
      <xdr:colOff>138907</xdr:colOff>
      <xdr:row>1</xdr:row>
      <xdr:rowOff>9922</xdr:rowOff>
    </xdr:from>
    <xdr:to>
      <xdr:col>15</xdr:col>
      <xdr:colOff>21567</xdr:colOff>
      <xdr:row>5</xdr:row>
      <xdr:rowOff>99476</xdr:rowOff>
    </xdr:to>
    <xdr:grpSp>
      <xdr:nvGrpSpPr>
        <xdr:cNvPr id="8" name="Grupo 7"/>
        <xdr:cNvGrpSpPr/>
      </xdr:nvGrpSpPr>
      <xdr:grpSpPr>
        <a:xfrm>
          <a:off x="10600532" y="160735"/>
          <a:ext cx="1065348" cy="1018241"/>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2</xdr:col>
      <xdr:colOff>2388316</xdr:colOff>
      <xdr:row>4</xdr:row>
      <xdr:rowOff>131213</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975" y="349899"/>
          <a:ext cx="2699335" cy="714375"/>
        </a:xfrm>
        <a:prstGeom prst="rect">
          <a:avLst/>
        </a:prstGeom>
      </xdr:spPr>
    </xdr:pic>
    <xdr:clientData/>
  </xdr:twoCellAnchor>
  <xdr:twoCellAnchor>
    <xdr:from>
      <xdr:col>10</xdr:col>
      <xdr:colOff>194389</xdr:colOff>
      <xdr:row>1</xdr:row>
      <xdr:rowOff>68036</xdr:rowOff>
    </xdr:from>
    <xdr:to>
      <xdr:col>13</xdr:col>
      <xdr:colOff>51738</xdr:colOff>
      <xdr:row>5</xdr:row>
      <xdr:rowOff>136734</xdr:rowOff>
    </xdr:to>
    <xdr:grpSp>
      <xdr:nvGrpSpPr>
        <xdr:cNvPr id="8" name="Grupo 7"/>
        <xdr:cNvGrpSpPr/>
      </xdr:nvGrpSpPr>
      <xdr:grpSpPr>
        <a:xfrm>
          <a:off x="9906001" y="223546"/>
          <a:ext cx="1070329" cy="993984"/>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18</xdr:col>
      <xdr:colOff>889834</xdr:colOff>
      <xdr:row>5</xdr:row>
      <xdr:rowOff>285601</xdr:rowOff>
    </xdr:from>
    <xdr:to>
      <xdr:col>24</xdr:col>
      <xdr:colOff>139771</xdr:colOff>
      <xdr:row>12</xdr:row>
      <xdr:rowOff>624949</xdr:rowOff>
    </xdr:to>
    <xdr:graphicFrame macro="">
      <xdr:nvGraphicFramePr>
        <xdr:cNvPr id="16" name="Gráfico 1">
          <a:extLst>
            <a:ext uri="{FF2B5EF4-FFF2-40B4-BE49-F238E27FC236}">
              <a16:creationId xmlns:a16="http://schemas.microsoft.com/office/drawing/2014/main" id="{00000000-0008-0000-1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965034</xdr:colOff>
      <xdr:row>16</xdr:row>
      <xdr:rowOff>57884</xdr:rowOff>
    </xdr:from>
    <xdr:to>
      <xdr:col>24</xdr:col>
      <xdr:colOff>214971</xdr:colOff>
      <xdr:row>22</xdr:row>
      <xdr:rowOff>785751</xdr:rowOff>
    </xdr:to>
    <xdr:graphicFrame macro="">
      <xdr:nvGraphicFramePr>
        <xdr:cNvPr id="18" name="Gráfico 1">
          <a:extLst>
            <a:ext uri="{FF2B5EF4-FFF2-40B4-BE49-F238E27FC236}">
              <a16:creationId xmlns:a16="http://schemas.microsoft.com/office/drawing/2014/main" id="{00000000-0008-0000-1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1002631</xdr:colOff>
      <xdr:row>25</xdr:row>
      <xdr:rowOff>396786</xdr:rowOff>
    </xdr:from>
    <xdr:to>
      <xdr:col>24</xdr:col>
      <xdr:colOff>252568</xdr:colOff>
      <xdr:row>32</xdr:row>
      <xdr:rowOff>109489</xdr:rowOff>
    </xdr:to>
    <xdr:graphicFrame macro="">
      <xdr:nvGraphicFramePr>
        <xdr:cNvPr id="21" name="Gráfico 1">
          <a:extLst>
            <a:ext uri="{FF2B5EF4-FFF2-40B4-BE49-F238E27FC236}">
              <a16:creationId xmlns:a16="http://schemas.microsoft.com/office/drawing/2014/main" id="{00000000-0008-0000-1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1027696</xdr:colOff>
      <xdr:row>35</xdr:row>
      <xdr:rowOff>424099</xdr:rowOff>
    </xdr:from>
    <xdr:to>
      <xdr:col>24</xdr:col>
      <xdr:colOff>277633</xdr:colOff>
      <xdr:row>42</xdr:row>
      <xdr:rowOff>487723</xdr:rowOff>
    </xdr:to>
    <xdr:graphicFrame macro="">
      <xdr:nvGraphicFramePr>
        <xdr:cNvPr id="23" name="Gráfico 1">
          <a:extLst>
            <a:ext uri="{FF2B5EF4-FFF2-40B4-BE49-F238E27FC236}">
              <a16:creationId xmlns:a16="http://schemas.microsoft.com/office/drawing/2014/main" id="{00000000-0008-0000-1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1090361</xdr:colOff>
      <xdr:row>45</xdr:row>
      <xdr:rowOff>263019</xdr:rowOff>
    </xdr:from>
    <xdr:to>
      <xdr:col>24</xdr:col>
      <xdr:colOff>340298</xdr:colOff>
      <xdr:row>51</xdr:row>
      <xdr:rowOff>502103</xdr:rowOff>
    </xdr:to>
    <xdr:graphicFrame macro="">
      <xdr:nvGraphicFramePr>
        <xdr:cNvPr id="25" name="Gráfico 1">
          <a:extLst>
            <a:ext uri="{FF2B5EF4-FFF2-40B4-BE49-F238E27FC236}">
              <a16:creationId xmlns:a16="http://schemas.microsoft.com/office/drawing/2014/main" id="{00000000-0008-0000-1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1077828</xdr:colOff>
      <xdr:row>55</xdr:row>
      <xdr:rowOff>147579</xdr:rowOff>
    </xdr:from>
    <xdr:to>
      <xdr:col>24</xdr:col>
      <xdr:colOff>327765</xdr:colOff>
      <xdr:row>61</xdr:row>
      <xdr:rowOff>374130</xdr:rowOff>
    </xdr:to>
    <xdr:graphicFrame macro="">
      <xdr:nvGraphicFramePr>
        <xdr:cNvPr id="27" name="Gráfico 1">
          <a:extLst>
            <a:ext uri="{FF2B5EF4-FFF2-40B4-BE49-F238E27FC236}">
              <a16:creationId xmlns:a16="http://schemas.microsoft.com/office/drawing/2014/main" id="{00000000-0008-0000-1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1115429</xdr:colOff>
      <xdr:row>65</xdr:row>
      <xdr:rowOff>332736</xdr:rowOff>
    </xdr:from>
    <xdr:to>
      <xdr:col>24</xdr:col>
      <xdr:colOff>365366</xdr:colOff>
      <xdr:row>72</xdr:row>
      <xdr:rowOff>471557</xdr:rowOff>
    </xdr:to>
    <xdr:graphicFrame macro="">
      <xdr:nvGraphicFramePr>
        <xdr:cNvPr id="29" name="Gráfico 1">
          <a:extLst>
            <a:ext uri="{FF2B5EF4-FFF2-40B4-BE49-F238E27FC236}">
              <a16:creationId xmlns:a16="http://schemas.microsoft.com/office/drawing/2014/main" id="{00000000-0008-0000-1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1127959</xdr:colOff>
      <xdr:row>79</xdr:row>
      <xdr:rowOff>1252988</xdr:rowOff>
    </xdr:from>
    <xdr:to>
      <xdr:col>24</xdr:col>
      <xdr:colOff>377896</xdr:colOff>
      <xdr:row>82</xdr:row>
      <xdr:rowOff>1141151</xdr:rowOff>
    </xdr:to>
    <xdr:graphicFrame macro="">
      <xdr:nvGraphicFramePr>
        <xdr:cNvPr id="31" name="Gráfico 1">
          <a:extLst>
            <a:ext uri="{FF2B5EF4-FFF2-40B4-BE49-F238E27FC236}">
              <a16:creationId xmlns:a16="http://schemas.microsoft.com/office/drawing/2014/main" id="{00000000-0008-0000-1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1077827</xdr:colOff>
      <xdr:row>85</xdr:row>
      <xdr:rowOff>264000</xdr:rowOff>
    </xdr:from>
    <xdr:to>
      <xdr:col>24</xdr:col>
      <xdr:colOff>327764</xdr:colOff>
      <xdr:row>91</xdr:row>
      <xdr:rowOff>14301</xdr:rowOff>
    </xdr:to>
    <xdr:graphicFrame macro="">
      <xdr:nvGraphicFramePr>
        <xdr:cNvPr id="33" name="Gráfico 1">
          <a:extLst>
            <a:ext uri="{FF2B5EF4-FFF2-40B4-BE49-F238E27FC236}">
              <a16:creationId xmlns:a16="http://schemas.microsoft.com/office/drawing/2014/main" id="{00000000-0008-0000-1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1073562</xdr:colOff>
      <xdr:row>95</xdr:row>
      <xdr:rowOff>112795</xdr:rowOff>
    </xdr:from>
    <xdr:to>
      <xdr:col>24</xdr:col>
      <xdr:colOff>323499</xdr:colOff>
      <xdr:row>101</xdr:row>
      <xdr:rowOff>214017</xdr:rowOff>
    </xdr:to>
    <xdr:graphicFrame macro="">
      <xdr:nvGraphicFramePr>
        <xdr:cNvPr id="36" name="Gráfico 1">
          <a:extLst>
            <a:ext uri="{FF2B5EF4-FFF2-40B4-BE49-F238E27FC236}">
              <a16:creationId xmlns:a16="http://schemas.microsoft.com/office/drawing/2014/main" id="{00000000-0008-0000-1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1137016</xdr:colOff>
      <xdr:row>105</xdr:row>
      <xdr:rowOff>127515</xdr:rowOff>
    </xdr:from>
    <xdr:to>
      <xdr:col>24</xdr:col>
      <xdr:colOff>386953</xdr:colOff>
      <xdr:row>112</xdr:row>
      <xdr:rowOff>241271</xdr:rowOff>
    </xdr:to>
    <xdr:graphicFrame macro="">
      <xdr:nvGraphicFramePr>
        <xdr:cNvPr id="38" name="Gráfico 1">
          <a:extLst>
            <a:ext uri="{FF2B5EF4-FFF2-40B4-BE49-F238E27FC236}">
              <a16:creationId xmlns:a16="http://schemas.microsoft.com/office/drawing/2014/main" id="{00000000-0008-0000-1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24</xdr:col>
      <xdr:colOff>456890</xdr:colOff>
      <xdr:row>6</xdr:row>
      <xdr:rowOff>1</xdr:rowOff>
    </xdr:from>
    <xdr:to>
      <xdr:col>31</xdr:col>
      <xdr:colOff>81274</xdr:colOff>
      <xdr:row>12</xdr:row>
      <xdr:rowOff>664723</xdr:rowOff>
    </xdr:to>
    <xdr:graphicFrame macro="">
      <xdr:nvGraphicFramePr>
        <xdr:cNvPr id="13" name="Gráfico 12">
          <a:extLst>
            <a:ext uri="{FF2B5EF4-FFF2-40B4-BE49-F238E27FC236}">
              <a16:creationId xmlns:a16="http://schemas.microsoft.com/office/drawing/2014/main" id="{00000000-0008-0000-1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24</xdr:col>
      <xdr:colOff>531659</xdr:colOff>
      <xdr:row>16</xdr:row>
      <xdr:rowOff>33942</xdr:rowOff>
    </xdr:from>
    <xdr:to>
      <xdr:col>31</xdr:col>
      <xdr:colOff>157583</xdr:colOff>
      <xdr:row>22</xdr:row>
      <xdr:rowOff>761809</xdr:rowOff>
    </xdr:to>
    <xdr:graphicFrame macro="">
      <xdr:nvGraphicFramePr>
        <xdr:cNvPr id="15" name="Gráfico 14">
          <a:extLst>
            <a:ext uri="{FF2B5EF4-FFF2-40B4-BE49-F238E27FC236}">
              <a16:creationId xmlns:a16="http://schemas.microsoft.com/office/drawing/2014/main" id="{00000000-0008-0000-1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24</xdr:col>
      <xdr:colOff>601579</xdr:colOff>
      <xdr:row>25</xdr:row>
      <xdr:rowOff>401719</xdr:rowOff>
    </xdr:from>
    <xdr:to>
      <xdr:col>31</xdr:col>
      <xdr:colOff>227503</xdr:colOff>
      <xdr:row>32</xdr:row>
      <xdr:rowOff>114422</xdr:rowOff>
    </xdr:to>
    <xdr:graphicFrame macro="">
      <xdr:nvGraphicFramePr>
        <xdr:cNvPr id="19" name="Gráfico 18">
          <a:extLst>
            <a:ext uri="{FF2B5EF4-FFF2-40B4-BE49-F238E27FC236}">
              <a16:creationId xmlns:a16="http://schemas.microsoft.com/office/drawing/2014/main" id="{00000000-0008-0000-1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24</xdr:col>
      <xdr:colOff>659818</xdr:colOff>
      <xdr:row>35</xdr:row>
      <xdr:rowOff>442957</xdr:rowOff>
    </xdr:from>
    <xdr:to>
      <xdr:col>31</xdr:col>
      <xdr:colOff>285742</xdr:colOff>
      <xdr:row>42</xdr:row>
      <xdr:rowOff>506581</xdr:rowOff>
    </xdr:to>
    <xdr:graphicFrame macro="">
      <xdr:nvGraphicFramePr>
        <xdr:cNvPr id="35" name="Gráfico 34">
          <a:extLst>
            <a:ext uri="{FF2B5EF4-FFF2-40B4-BE49-F238E27FC236}">
              <a16:creationId xmlns:a16="http://schemas.microsoft.com/office/drawing/2014/main" id="{00000000-0008-0000-1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24</xdr:col>
      <xdr:colOff>668813</xdr:colOff>
      <xdr:row>45</xdr:row>
      <xdr:rowOff>232461</xdr:rowOff>
    </xdr:from>
    <xdr:to>
      <xdr:col>31</xdr:col>
      <xdr:colOff>294737</xdr:colOff>
      <xdr:row>51</xdr:row>
      <xdr:rowOff>471545</xdr:rowOff>
    </xdr:to>
    <xdr:graphicFrame macro="">
      <xdr:nvGraphicFramePr>
        <xdr:cNvPr id="39" name="Gráfico 38">
          <a:extLst>
            <a:ext uri="{FF2B5EF4-FFF2-40B4-BE49-F238E27FC236}">
              <a16:creationId xmlns:a16="http://schemas.microsoft.com/office/drawing/2014/main" id="{00000000-0008-0000-1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24</xdr:col>
      <xdr:colOff>637266</xdr:colOff>
      <xdr:row>55</xdr:row>
      <xdr:rowOff>135179</xdr:rowOff>
    </xdr:from>
    <xdr:to>
      <xdr:col>31</xdr:col>
      <xdr:colOff>263190</xdr:colOff>
      <xdr:row>61</xdr:row>
      <xdr:rowOff>361730</xdr:rowOff>
    </xdr:to>
    <xdr:graphicFrame macro="">
      <xdr:nvGraphicFramePr>
        <xdr:cNvPr id="40" name="Gráfico 39">
          <a:extLst>
            <a:ext uri="{FF2B5EF4-FFF2-40B4-BE49-F238E27FC236}">
              <a16:creationId xmlns:a16="http://schemas.microsoft.com/office/drawing/2014/main" id="{00000000-0008-0000-1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24</xdr:col>
      <xdr:colOff>687398</xdr:colOff>
      <xdr:row>65</xdr:row>
      <xdr:rowOff>337858</xdr:rowOff>
    </xdr:from>
    <xdr:to>
      <xdr:col>31</xdr:col>
      <xdr:colOff>313322</xdr:colOff>
      <xdr:row>72</xdr:row>
      <xdr:rowOff>476679</xdr:rowOff>
    </xdr:to>
    <xdr:graphicFrame macro="">
      <xdr:nvGraphicFramePr>
        <xdr:cNvPr id="41" name="Gráfico 40">
          <a:extLst>
            <a:ext uri="{FF2B5EF4-FFF2-40B4-BE49-F238E27FC236}">
              <a16:creationId xmlns:a16="http://schemas.microsoft.com/office/drawing/2014/main" id="{00000000-0008-0000-1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24</xdr:col>
      <xdr:colOff>687399</xdr:colOff>
      <xdr:row>79</xdr:row>
      <xdr:rowOff>1257633</xdr:rowOff>
    </xdr:from>
    <xdr:to>
      <xdr:col>31</xdr:col>
      <xdr:colOff>313323</xdr:colOff>
      <xdr:row>82</xdr:row>
      <xdr:rowOff>1145796</xdr:rowOff>
    </xdr:to>
    <xdr:graphicFrame macro="">
      <xdr:nvGraphicFramePr>
        <xdr:cNvPr id="42" name="Gráfico 41">
          <a:extLst>
            <a:ext uri="{FF2B5EF4-FFF2-40B4-BE49-F238E27FC236}">
              <a16:creationId xmlns:a16="http://schemas.microsoft.com/office/drawing/2014/main" id="{00000000-0008-0000-1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24</xdr:col>
      <xdr:colOff>649053</xdr:colOff>
      <xdr:row>85</xdr:row>
      <xdr:rowOff>267760</xdr:rowOff>
    </xdr:from>
    <xdr:to>
      <xdr:col>31</xdr:col>
      <xdr:colOff>274977</xdr:colOff>
      <xdr:row>91</xdr:row>
      <xdr:rowOff>18061</xdr:rowOff>
    </xdr:to>
    <xdr:graphicFrame macro="">
      <xdr:nvGraphicFramePr>
        <xdr:cNvPr id="43" name="Gráfico 42">
          <a:extLst>
            <a:ext uri="{FF2B5EF4-FFF2-40B4-BE49-F238E27FC236}">
              <a16:creationId xmlns:a16="http://schemas.microsoft.com/office/drawing/2014/main" id="{00000000-0008-0000-1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24</xdr:col>
      <xdr:colOff>638897</xdr:colOff>
      <xdr:row>95</xdr:row>
      <xdr:rowOff>122823</xdr:rowOff>
    </xdr:from>
    <xdr:to>
      <xdr:col>31</xdr:col>
      <xdr:colOff>264821</xdr:colOff>
      <xdr:row>101</xdr:row>
      <xdr:rowOff>224045</xdr:rowOff>
    </xdr:to>
    <xdr:graphicFrame macro="">
      <xdr:nvGraphicFramePr>
        <xdr:cNvPr id="44" name="Gráfico 43">
          <a:extLst>
            <a:ext uri="{FF2B5EF4-FFF2-40B4-BE49-F238E27FC236}">
              <a16:creationId xmlns:a16="http://schemas.microsoft.com/office/drawing/2014/main" id="{00000000-0008-0000-1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24</xdr:col>
      <xdr:colOff>692241</xdr:colOff>
      <xdr:row>105</xdr:row>
      <xdr:rowOff>123836</xdr:rowOff>
    </xdr:from>
    <xdr:to>
      <xdr:col>31</xdr:col>
      <xdr:colOff>318165</xdr:colOff>
      <xdr:row>112</xdr:row>
      <xdr:rowOff>237592</xdr:rowOff>
    </xdr:to>
    <xdr:graphicFrame macro="">
      <xdr:nvGraphicFramePr>
        <xdr:cNvPr id="45" name="Gráfico 44">
          <a:extLst>
            <a:ext uri="{FF2B5EF4-FFF2-40B4-BE49-F238E27FC236}">
              <a16:creationId xmlns:a16="http://schemas.microsoft.com/office/drawing/2014/main" id="{00000000-0008-0000-1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62204</xdr:colOff>
      <xdr:row>0</xdr:row>
      <xdr:rowOff>243416</xdr:rowOff>
    </xdr:from>
    <xdr:to>
      <xdr:col>2</xdr:col>
      <xdr:colOff>2236821</xdr:colOff>
      <xdr:row>4</xdr:row>
      <xdr:rowOff>58208</xdr:rowOff>
    </xdr:to>
    <xdr:pic>
      <xdr:nvPicPr>
        <xdr:cNvPr id="28" name="Imagen 27"/>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482082" y="243416"/>
          <a:ext cx="2812208" cy="740078"/>
        </a:xfrm>
        <a:prstGeom prst="rect">
          <a:avLst/>
        </a:prstGeom>
      </xdr:spPr>
    </xdr:pic>
    <xdr:clientData/>
  </xdr:twoCellAnchor>
  <xdr:twoCellAnchor>
    <xdr:from>
      <xdr:col>29</xdr:col>
      <xdr:colOff>666750</xdr:colOff>
      <xdr:row>0</xdr:row>
      <xdr:rowOff>296333</xdr:rowOff>
    </xdr:from>
    <xdr:to>
      <xdr:col>31</xdr:col>
      <xdr:colOff>145259</xdr:colOff>
      <xdr:row>5</xdr:row>
      <xdr:rowOff>41268</xdr:rowOff>
    </xdr:to>
    <xdr:grpSp>
      <xdr:nvGrpSpPr>
        <xdr:cNvPr id="30" name="Grupo 29"/>
        <xdr:cNvGrpSpPr/>
      </xdr:nvGrpSpPr>
      <xdr:grpSpPr>
        <a:xfrm>
          <a:off x="24599770" y="296333"/>
          <a:ext cx="1064713" cy="989017"/>
          <a:chOff x="13148687" y="461596"/>
          <a:chExt cx="1023676" cy="972601"/>
        </a:xfrm>
      </xdr:grpSpPr>
      <xdr:pic>
        <xdr:nvPicPr>
          <xdr:cNvPr id="32" name="il_fi" descr="http://www.baspe.com/images/expediente.jpg">
            <a:hlinkClick xmlns:r="http://schemas.openxmlformats.org/officeDocument/2006/relationships" r:id="rId24"/>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4" name="4 CuadroTexto">
            <a:hlinkClick xmlns:r="http://schemas.openxmlformats.org/officeDocument/2006/relationships" r:id="rId26"/>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118208</xdr:colOff>
      <xdr:row>30</xdr:row>
      <xdr:rowOff>183173</xdr:rowOff>
    </xdr:from>
    <xdr:to>
      <xdr:col>14</xdr:col>
      <xdr:colOff>304556</xdr:colOff>
      <xdr:row>58</xdr:row>
      <xdr:rowOff>49823</xdr:rowOff>
    </xdr:to>
    <xdr:graphicFrame macro="">
      <xdr:nvGraphicFramePr>
        <xdr:cNvPr id="3338365" name="10 Gráfico">
          <a:extLst>
            <a:ext uri="{FF2B5EF4-FFF2-40B4-BE49-F238E27FC236}">
              <a16:creationId xmlns:a16="http://schemas.microsoft.com/office/drawing/2014/main" id="{00000000-0008-0000-0100-00007DF03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142875</xdr:colOff>
      <xdr:row>2</xdr:row>
      <xdr:rowOff>174625</xdr:rowOff>
    </xdr:from>
    <xdr:to>
      <xdr:col>4</xdr:col>
      <xdr:colOff>397461</xdr:colOff>
      <xdr:row>5</xdr:row>
      <xdr:rowOff>218282</xdr:rowOff>
    </xdr:to>
    <xdr:pic>
      <xdr:nvPicPr>
        <xdr:cNvPr id="8" name="Imagen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0" y="889000"/>
          <a:ext cx="2699335" cy="714375"/>
        </a:xfrm>
        <a:prstGeom prst="rect">
          <a:avLst/>
        </a:prstGeom>
      </xdr:spPr>
    </xdr:pic>
    <xdr:clientData/>
  </xdr:twoCellAnchor>
  <xdr:twoCellAnchor>
    <xdr:from>
      <xdr:col>16</xdr:col>
      <xdr:colOff>182217</xdr:colOff>
      <xdr:row>1</xdr:row>
      <xdr:rowOff>356153</xdr:rowOff>
    </xdr:from>
    <xdr:to>
      <xdr:col>18</xdr:col>
      <xdr:colOff>21480</xdr:colOff>
      <xdr:row>5</xdr:row>
      <xdr:rowOff>243732</xdr:rowOff>
    </xdr:to>
    <xdr:grpSp>
      <xdr:nvGrpSpPr>
        <xdr:cNvPr id="10" name="Grupo 9"/>
        <xdr:cNvGrpSpPr/>
      </xdr:nvGrpSpPr>
      <xdr:grpSpPr>
        <a:xfrm>
          <a:off x="12374217" y="356153"/>
          <a:ext cx="1058463" cy="944854"/>
          <a:chOff x="13148687" y="461596"/>
          <a:chExt cx="1023676" cy="972601"/>
        </a:xfrm>
      </xdr:grpSpPr>
      <xdr:pic>
        <xdr:nvPicPr>
          <xdr:cNvPr id="11" name="il_fi" descr="http://www.baspe.com/images/expediente.jpg">
            <a:hlinkClick xmlns:r="http://schemas.openxmlformats.org/officeDocument/2006/relationships" r:id="rId3"/>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4 CuadroTexto">
            <a:hlinkClick xmlns:r="http://schemas.openxmlformats.org/officeDocument/2006/relationships" r:id="rId5"/>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133350</xdr:colOff>
      <xdr:row>5</xdr:row>
      <xdr:rowOff>76200</xdr:rowOff>
    </xdr:from>
    <xdr:to>
      <xdr:col>20</xdr:col>
      <xdr:colOff>628650</xdr:colOff>
      <xdr:row>29</xdr:row>
      <xdr:rowOff>190500</xdr:rowOff>
    </xdr:to>
    <xdr:graphicFrame macro="">
      <xdr:nvGraphicFramePr>
        <xdr:cNvPr id="3368063" name="Gráfico 1147">
          <a:extLst>
            <a:ext uri="{FF2B5EF4-FFF2-40B4-BE49-F238E27FC236}">
              <a16:creationId xmlns:a16="http://schemas.microsoft.com/office/drawing/2014/main" id="{00000000-0008-0000-1200-00007F643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95250</xdr:colOff>
      <xdr:row>26</xdr:row>
      <xdr:rowOff>85725</xdr:rowOff>
    </xdr:from>
    <xdr:to>
      <xdr:col>20</xdr:col>
      <xdr:colOff>200025</xdr:colOff>
      <xdr:row>26</xdr:row>
      <xdr:rowOff>85725</xdr:rowOff>
    </xdr:to>
    <xdr:cxnSp macro="">
      <xdr:nvCxnSpPr>
        <xdr:cNvPr id="3368064" name="3 Conector recto">
          <a:extLst>
            <a:ext uri="{FF2B5EF4-FFF2-40B4-BE49-F238E27FC236}">
              <a16:creationId xmlns:a16="http://schemas.microsoft.com/office/drawing/2014/main" id="{00000000-0008-0000-1200-000080643300}"/>
            </a:ext>
          </a:extLst>
        </xdr:cNvPr>
        <xdr:cNvCxnSpPr>
          <a:cxnSpLocks noChangeShapeType="1"/>
        </xdr:cNvCxnSpPr>
      </xdr:nvCxnSpPr>
      <xdr:spPr bwMode="auto">
        <a:xfrm>
          <a:off x="6610350" y="6276975"/>
          <a:ext cx="5867400" cy="0"/>
        </a:xfrm>
        <a:prstGeom prst="line">
          <a:avLst/>
        </a:prstGeom>
        <a:noFill/>
        <a:ln w="9525" algn="ctr">
          <a:solidFill>
            <a:srgbClr val="BC955C"/>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96320</xdr:colOff>
      <xdr:row>0</xdr:row>
      <xdr:rowOff>149831</xdr:rowOff>
    </xdr:from>
    <xdr:to>
      <xdr:col>3</xdr:col>
      <xdr:colOff>2474587</xdr:colOff>
      <xdr:row>4</xdr:row>
      <xdr:rowOff>18728</xdr:rowOff>
    </xdr:to>
    <xdr:pic>
      <xdr:nvPicPr>
        <xdr:cNvPr id="7" name="Imagen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0224" y="321067"/>
          <a:ext cx="2699335" cy="714375"/>
        </a:xfrm>
        <a:prstGeom prst="rect">
          <a:avLst/>
        </a:prstGeom>
      </xdr:spPr>
    </xdr:pic>
    <xdr:clientData/>
  </xdr:twoCellAnchor>
  <xdr:twoCellAnchor>
    <xdr:from>
      <xdr:col>19</xdr:col>
      <xdr:colOff>577921</xdr:colOff>
      <xdr:row>0</xdr:row>
      <xdr:rowOff>128427</xdr:rowOff>
    </xdr:from>
    <xdr:to>
      <xdr:col>21</xdr:col>
      <xdr:colOff>60473</xdr:colOff>
      <xdr:row>4</xdr:row>
      <xdr:rowOff>244848</xdr:rowOff>
    </xdr:to>
    <xdr:grpSp>
      <xdr:nvGrpSpPr>
        <xdr:cNvPr id="8" name="Grupo 7"/>
        <xdr:cNvGrpSpPr/>
      </xdr:nvGrpSpPr>
      <xdr:grpSpPr>
        <a:xfrm>
          <a:off x="14415841" y="128427"/>
          <a:ext cx="1067512" cy="990181"/>
          <a:chOff x="13148687" y="461596"/>
          <a:chExt cx="1023676" cy="972601"/>
        </a:xfrm>
      </xdr:grpSpPr>
      <xdr:pic>
        <xdr:nvPicPr>
          <xdr:cNvPr id="9" name="il_fi" descr="http://www.baspe.com/images/expediente.jpg">
            <a:hlinkClick xmlns:r="http://schemas.openxmlformats.org/officeDocument/2006/relationships" r:id="rId3"/>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5"/>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34</xdr:row>
      <xdr:rowOff>114300</xdr:rowOff>
    </xdr:to>
    <xdr:sp macro="" textlink="">
      <xdr:nvSpPr>
        <xdr:cNvPr id="3370459" name="Rectangle 1">
          <a:extLst>
            <a:ext uri="{FF2B5EF4-FFF2-40B4-BE49-F238E27FC236}">
              <a16:creationId xmlns:a16="http://schemas.microsoft.com/office/drawing/2014/main" id="{00000000-0008-0000-1300-0000DB6D3300}"/>
            </a:ext>
          </a:extLst>
        </xdr:cNvPr>
        <xdr:cNvSpPr>
          <a:spLocks noChangeArrowheads="1"/>
        </xdr:cNvSpPr>
      </xdr:nvSpPr>
      <xdr:spPr bwMode="auto">
        <a:xfrm>
          <a:off x="0" y="0"/>
          <a:ext cx="790575" cy="5619750"/>
        </a:xfrm>
        <a:prstGeom prst="rect">
          <a:avLst/>
        </a:prstGeom>
        <a:gradFill>
          <a:gsLst>
            <a:gs pos="13000">
              <a:srgbClr val="235B4E"/>
            </a:gs>
            <a:gs pos="25000">
              <a:srgbClr val="DDC9A3"/>
            </a:gs>
            <a:gs pos="97000">
              <a:srgbClr val="9F2241"/>
            </a:gs>
            <a:gs pos="67000">
              <a:srgbClr val="BC955C"/>
            </a:gs>
          </a:gsLst>
          <a:lin ang="5400000" scaled="1"/>
        </a:gradFill>
        <a:ln w="38100">
          <a:solidFill>
            <a:sysClr val="windowText" lastClr="000000"/>
          </a:solidFill>
          <a:miter lim="800000"/>
          <a:headEnd/>
          <a:tailEnd/>
        </a:ln>
      </xdr:spPr>
      <xdr:txBody>
        <a:bodyPr/>
        <a:lstStyle/>
        <a:p>
          <a:endParaRPr lang="es-MX"/>
        </a:p>
      </xdr:txBody>
    </xdr:sp>
    <xdr:clientData/>
  </xdr:twoCellAnchor>
  <xdr:twoCellAnchor>
    <xdr:from>
      <xdr:col>1</xdr:col>
      <xdr:colOff>164097</xdr:colOff>
      <xdr:row>0</xdr:row>
      <xdr:rowOff>0</xdr:rowOff>
    </xdr:from>
    <xdr:to>
      <xdr:col>16</xdr:col>
      <xdr:colOff>0</xdr:colOff>
      <xdr:row>35</xdr:row>
      <xdr:rowOff>0</xdr:rowOff>
    </xdr:to>
    <xdr:sp macro="" textlink="">
      <xdr:nvSpPr>
        <xdr:cNvPr id="3370460" name="35 Rectángulo">
          <a:extLst>
            <a:ext uri="{FF2B5EF4-FFF2-40B4-BE49-F238E27FC236}">
              <a16:creationId xmlns:a16="http://schemas.microsoft.com/office/drawing/2014/main" id="{00000000-0008-0000-1300-0000DC6D3300}"/>
            </a:ext>
          </a:extLst>
        </xdr:cNvPr>
        <xdr:cNvSpPr>
          <a:spLocks noChangeArrowheads="1"/>
        </xdr:cNvSpPr>
      </xdr:nvSpPr>
      <xdr:spPr bwMode="auto">
        <a:xfrm>
          <a:off x="776418" y="0"/>
          <a:ext cx="9020725" cy="5783036"/>
        </a:xfrm>
        <a:prstGeom prst="rect">
          <a:avLst/>
        </a:prstGeom>
        <a:blipFill dpi="0" rotWithShape="0">
          <a:blip xmlns:r="http://schemas.openxmlformats.org/officeDocument/2006/relationships" r:embed="rId1"/>
          <a:srcRect/>
          <a:tile tx="0" ty="0" sx="100000" sy="100000" flip="none" algn="tl"/>
        </a:blipFill>
        <a:ln w="38100">
          <a:solidFill>
            <a:sysClr val="windowText" lastClr="000000"/>
          </a:solidFill>
          <a:miter lim="800000"/>
          <a:headEnd/>
          <a:tailEnd/>
        </a:ln>
        <a:effectLst/>
      </xdr:spPr>
    </xdr:sp>
    <xdr:clientData/>
  </xdr:twoCellAnchor>
  <xdr:twoCellAnchor>
    <xdr:from>
      <xdr:col>2</xdr:col>
      <xdr:colOff>579121</xdr:colOff>
      <xdr:row>10</xdr:row>
      <xdr:rowOff>160019</xdr:rowOff>
    </xdr:from>
    <xdr:to>
      <xdr:col>6</xdr:col>
      <xdr:colOff>285750</xdr:colOff>
      <xdr:row>13</xdr:row>
      <xdr:rowOff>85769</xdr:rowOff>
    </xdr:to>
    <xdr:sp macro="" textlink="">
      <xdr:nvSpPr>
        <xdr:cNvPr id="1154998" name="56 Proceso alternativo">
          <a:hlinkClick xmlns:r="http://schemas.openxmlformats.org/officeDocument/2006/relationships" r:id="rId2"/>
          <a:extLst>
            <a:ext uri="{FF2B5EF4-FFF2-40B4-BE49-F238E27FC236}">
              <a16:creationId xmlns:a16="http://schemas.microsoft.com/office/drawing/2014/main" id="{00000000-0008-0000-1300-0000B69F1100}"/>
            </a:ext>
          </a:extLst>
        </xdr:cNvPr>
        <xdr:cNvSpPr>
          <a:spLocks noChangeArrowheads="1"/>
        </xdr:cNvSpPr>
      </xdr:nvSpPr>
      <xdr:spPr bwMode="auto">
        <a:xfrm>
          <a:off x="2055496" y="2112644"/>
          <a:ext cx="2145029" cy="411525"/>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defRPr sz="1000"/>
          </a:pPr>
          <a:r>
            <a:rPr lang="es-MX" sz="800" b="1" i="0" u="none" strike="noStrike" baseline="0">
              <a:solidFill>
                <a:srgbClr val="000000"/>
              </a:solidFill>
              <a:latin typeface="Montserrat" panose="00000500000000000000" pitchFamily="2" charset="0"/>
              <a:ea typeface="Verdana"/>
              <a:cs typeface="Verdana"/>
            </a:rPr>
            <a:t>DATOS GENERALES </a:t>
          </a:r>
        </a:p>
      </xdr:txBody>
    </xdr:sp>
    <xdr:clientData/>
  </xdr:twoCellAnchor>
  <xdr:twoCellAnchor>
    <xdr:from>
      <xdr:col>3</xdr:col>
      <xdr:colOff>550545</xdr:colOff>
      <xdr:row>14</xdr:row>
      <xdr:rowOff>123825</xdr:rowOff>
    </xdr:from>
    <xdr:to>
      <xdr:col>7</xdr:col>
      <xdr:colOff>381000</xdr:colOff>
      <xdr:row>17</xdr:row>
      <xdr:rowOff>57150</xdr:rowOff>
    </xdr:to>
    <xdr:sp macro="" textlink="">
      <xdr:nvSpPr>
        <xdr:cNvPr id="1154999" name="57 Proceso alternativo">
          <a:hlinkClick xmlns:r="http://schemas.openxmlformats.org/officeDocument/2006/relationships" r:id="rId3"/>
          <a:extLst>
            <a:ext uri="{FF2B5EF4-FFF2-40B4-BE49-F238E27FC236}">
              <a16:creationId xmlns:a16="http://schemas.microsoft.com/office/drawing/2014/main" id="{00000000-0008-0000-1300-0000B79F1100}"/>
            </a:ext>
          </a:extLst>
        </xdr:cNvPr>
        <xdr:cNvSpPr>
          <a:spLocks noChangeArrowheads="1"/>
        </xdr:cNvSpPr>
      </xdr:nvSpPr>
      <xdr:spPr bwMode="auto">
        <a:xfrm>
          <a:off x="2636520" y="2724150"/>
          <a:ext cx="2268855" cy="419100"/>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defRPr sz="1000"/>
          </a:pPr>
          <a:r>
            <a:rPr lang="es-MX" sz="800" b="1" i="0" u="none" strike="noStrike" baseline="0">
              <a:solidFill>
                <a:srgbClr val="000000"/>
              </a:solidFill>
              <a:latin typeface="Montserrat" panose="00000500000000000000" pitchFamily="2" charset="0"/>
              <a:ea typeface="Verdana"/>
              <a:cs typeface="Verdana"/>
            </a:rPr>
            <a:t>HISTORIA CLÍNICA ESTOMATOLÓGICA</a:t>
          </a:r>
        </a:p>
      </xdr:txBody>
    </xdr:sp>
    <xdr:clientData/>
  </xdr:twoCellAnchor>
  <xdr:twoCellAnchor>
    <xdr:from>
      <xdr:col>8</xdr:col>
      <xdr:colOff>523876</xdr:colOff>
      <xdr:row>9</xdr:row>
      <xdr:rowOff>9525</xdr:rowOff>
    </xdr:from>
    <xdr:to>
      <xdr:col>13</xdr:col>
      <xdr:colOff>28576</xdr:colOff>
      <xdr:row>11</xdr:row>
      <xdr:rowOff>102979</xdr:rowOff>
    </xdr:to>
    <xdr:sp macro="" textlink="">
      <xdr:nvSpPr>
        <xdr:cNvPr id="1155000" name="104 Proceso alternativo">
          <a:hlinkClick xmlns:r="http://schemas.openxmlformats.org/officeDocument/2006/relationships" r:id="rId4"/>
          <a:extLst>
            <a:ext uri="{FF2B5EF4-FFF2-40B4-BE49-F238E27FC236}">
              <a16:creationId xmlns:a16="http://schemas.microsoft.com/office/drawing/2014/main" id="{00000000-0008-0000-1300-0000B89F1100}"/>
            </a:ext>
          </a:extLst>
        </xdr:cNvPr>
        <xdr:cNvSpPr>
          <a:spLocks noChangeArrowheads="1"/>
        </xdr:cNvSpPr>
      </xdr:nvSpPr>
      <xdr:spPr bwMode="auto">
        <a:xfrm>
          <a:off x="5657851" y="1800225"/>
          <a:ext cx="2552700" cy="417304"/>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lnSpc>
              <a:spcPts val="800"/>
            </a:lnSpc>
            <a:defRPr sz="1000"/>
          </a:pPr>
          <a:r>
            <a:rPr lang="es-MX" sz="800" b="1" i="0" u="none" strike="noStrike" baseline="0">
              <a:solidFill>
                <a:srgbClr val="000000"/>
              </a:solidFill>
              <a:latin typeface="Montserrat" panose="00000500000000000000" pitchFamily="2" charset="0"/>
              <a:ea typeface="Verdana"/>
              <a:cs typeface="Verdana"/>
            </a:rPr>
            <a:t>CARTA DE CONSENTIMIENTO  BAJO INFORMACIÓN</a:t>
          </a:r>
        </a:p>
      </xdr:txBody>
    </xdr:sp>
    <xdr:clientData/>
  </xdr:twoCellAnchor>
  <xdr:twoCellAnchor>
    <xdr:from>
      <xdr:col>5</xdr:col>
      <xdr:colOff>236220</xdr:colOff>
      <xdr:row>19</xdr:row>
      <xdr:rowOff>45485</xdr:rowOff>
    </xdr:from>
    <xdr:to>
      <xdr:col>9</xdr:col>
      <xdr:colOff>434352</xdr:colOff>
      <xdr:row>34</xdr:row>
      <xdr:rowOff>16910</xdr:rowOff>
    </xdr:to>
    <xdr:sp macro="" textlink="">
      <xdr:nvSpPr>
        <xdr:cNvPr id="1155001" name="60 Proceso alternativo">
          <a:hlinkClick xmlns:r="http://schemas.openxmlformats.org/officeDocument/2006/relationships" r:id="rId5"/>
          <a:extLst>
            <a:ext uri="{FF2B5EF4-FFF2-40B4-BE49-F238E27FC236}">
              <a16:creationId xmlns:a16="http://schemas.microsoft.com/office/drawing/2014/main" id="{00000000-0008-0000-1300-0000B99F1100}"/>
            </a:ext>
          </a:extLst>
        </xdr:cNvPr>
        <xdr:cNvSpPr>
          <a:spLocks noChangeArrowheads="1"/>
        </xdr:cNvSpPr>
      </xdr:nvSpPr>
      <xdr:spPr bwMode="auto">
        <a:xfrm>
          <a:off x="3297827" y="3184847"/>
          <a:ext cx="2647418" cy="2449869"/>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t" upright="1"/>
        <a:lstStyle/>
        <a:p>
          <a:pPr algn="l" rtl="0">
            <a:defRPr sz="1000"/>
          </a:pPr>
          <a:r>
            <a:rPr lang="es-MX" sz="800" b="1" i="0" u="none" strike="noStrike" baseline="0">
              <a:solidFill>
                <a:srgbClr val="000000"/>
              </a:solidFill>
              <a:latin typeface="Montserrat" panose="00000500000000000000" pitchFamily="2" charset="0"/>
              <a:ea typeface="Verdana"/>
              <a:cs typeface="Verdana"/>
            </a:rPr>
            <a:t>EN GENERAL  DE  LAS NOTAS MÉDICAS</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DE EVOLUCIÓN </a:t>
          </a:r>
          <a:endParaRPr lang="es-MX" sz="300" b="1" i="0" u="none" strike="noStrike" baseline="0">
            <a:solidFill>
              <a:srgbClr val="000000"/>
            </a:solidFill>
            <a:latin typeface="Montserrat" panose="00000500000000000000" pitchFamily="2" charset="0"/>
            <a:ea typeface="Verdana"/>
            <a:cs typeface="Verdana"/>
          </a:endParaRP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DE INTERCONSULTA</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DE URGENCIAS ESTOMATOLÓGICAS</a:t>
          </a:r>
          <a:endParaRPr lang="es-MX" sz="300" b="1" i="0" u="none" strike="noStrike" baseline="0">
            <a:solidFill>
              <a:srgbClr val="000000"/>
            </a:solidFill>
            <a:latin typeface="Montserrat" panose="00000500000000000000" pitchFamily="2" charset="0"/>
            <a:ea typeface="Verdana"/>
            <a:cs typeface="Verdana"/>
          </a:endParaRPr>
        </a:p>
        <a:p>
          <a:pPr algn="ctr"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REFERENCIA /TRASLADO ESTOMATOLÓGICO</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PRE-OPERATORIA (NPE-O)</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PRE-ANESTÉSICA (NPE-A)</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POST-OPERATORIA (NPO-Q)</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POST-ANESTÉSICA (NPO-A)</a:t>
          </a:r>
        </a:p>
        <a:p>
          <a:pPr algn="l" rtl="0">
            <a:defRPr sz="1000"/>
          </a:pPr>
          <a:endParaRPr lang="es-MX" sz="800" b="1" i="0" u="none" strike="noStrike" baseline="0">
            <a:solidFill>
              <a:srgbClr val="000000"/>
            </a:solidFill>
            <a:latin typeface="Montserrat" panose="00000500000000000000" pitchFamily="2" charset="0"/>
            <a:ea typeface="Verdana"/>
            <a:cs typeface="Verdana"/>
          </a:endParaRPr>
        </a:p>
      </xdr:txBody>
    </xdr:sp>
    <xdr:clientData/>
  </xdr:twoCellAnchor>
  <xdr:twoCellAnchor>
    <xdr:from>
      <xdr:col>2</xdr:col>
      <xdr:colOff>100963</xdr:colOff>
      <xdr:row>10</xdr:row>
      <xdr:rowOff>160020</xdr:rowOff>
    </xdr:from>
    <xdr:to>
      <xdr:col>2</xdr:col>
      <xdr:colOff>579218</xdr:colOff>
      <xdr:row>13</xdr:row>
      <xdr:rowOff>95396</xdr:rowOff>
    </xdr:to>
    <xdr:sp macro="" textlink="">
      <xdr:nvSpPr>
        <xdr:cNvPr id="1502812" name="Rounded Rectangle 39">
          <a:extLst>
            <a:ext uri="{FF2B5EF4-FFF2-40B4-BE49-F238E27FC236}">
              <a16:creationId xmlns:a16="http://schemas.microsoft.com/office/drawing/2014/main" id="{00000000-0008-0000-1300-00005CEE1600}"/>
            </a:ext>
          </a:extLst>
        </xdr:cNvPr>
        <xdr:cNvSpPr>
          <a:spLocks noChangeArrowheads="1"/>
        </xdr:cNvSpPr>
      </xdr:nvSpPr>
      <xdr:spPr bwMode="auto">
        <a:xfrm>
          <a:off x="1577338" y="2112645"/>
          <a:ext cx="478255" cy="421151"/>
        </a:xfrm>
        <a:prstGeom prst="roundRect">
          <a:avLst>
            <a:gd name="adj" fmla="val 16667"/>
          </a:avLst>
        </a:prstGeom>
        <a:solidFill>
          <a:srgbClr val="235B4E"/>
        </a:solidFill>
        <a:ln>
          <a:noFill/>
        </a:ln>
      </xdr:spPr>
      <xdr:txBody>
        <a:bodyPr anchor="ctr"/>
        <a:lstStyle/>
        <a:p>
          <a:r>
            <a:rPr lang="es-MX" b="1">
              <a:solidFill>
                <a:schemeClr val="bg1"/>
              </a:solidFill>
              <a:latin typeface="Montserrat" panose="00000500000000000000" pitchFamily="2" charset="0"/>
            </a:rPr>
            <a:t>D1</a:t>
          </a:r>
        </a:p>
      </xdr:txBody>
    </xdr:sp>
    <xdr:clientData/>
  </xdr:twoCellAnchor>
  <xdr:twoCellAnchor>
    <xdr:from>
      <xdr:col>3</xdr:col>
      <xdr:colOff>93344</xdr:colOff>
      <xdr:row>14</xdr:row>
      <xdr:rowOff>123825</xdr:rowOff>
    </xdr:from>
    <xdr:to>
      <xdr:col>3</xdr:col>
      <xdr:colOff>586828</xdr:colOff>
      <xdr:row>17</xdr:row>
      <xdr:rowOff>57150</xdr:rowOff>
    </xdr:to>
    <xdr:sp macro="" textlink="">
      <xdr:nvSpPr>
        <xdr:cNvPr id="1502814" name="Rounded Rectangle 41">
          <a:extLst>
            <a:ext uri="{FF2B5EF4-FFF2-40B4-BE49-F238E27FC236}">
              <a16:creationId xmlns:a16="http://schemas.microsoft.com/office/drawing/2014/main" id="{00000000-0008-0000-1300-00005EEE1600}"/>
            </a:ext>
          </a:extLst>
        </xdr:cNvPr>
        <xdr:cNvSpPr>
          <a:spLocks noChangeArrowheads="1"/>
        </xdr:cNvSpPr>
      </xdr:nvSpPr>
      <xdr:spPr bwMode="auto">
        <a:xfrm>
          <a:off x="2179319" y="2724150"/>
          <a:ext cx="493484" cy="419100"/>
        </a:xfrm>
        <a:prstGeom prst="roundRect">
          <a:avLst>
            <a:gd name="adj" fmla="val 16667"/>
          </a:avLst>
        </a:prstGeom>
        <a:solidFill>
          <a:srgbClr val="235B4E"/>
        </a:solidFill>
        <a:ln>
          <a:noFill/>
        </a:ln>
      </xdr:spPr>
      <xdr:txBody>
        <a:bodyPr anchor="ctr"/>
        <a:lstStyle/>
        <a:p>
          <a:r>
            <a:rPr lang="es-MX" b="1">
              <a:solidFill>
                <a:schemeClr val="bg1"/>
              </a:solidFill>
              <a:latin typeface="Montserrat" panose="00000500000000000000" pitchFamily="2" charset="0"/>
            </a:rPr>
            <a:t>D2</a:t>
          </a:r>
        </a:p>
      </xdr:txBody>
    </xdr:sp>
    <xdr:clientData/>
  </xdr:twoCellAnchor>
  <xdr:twoCellAnchor>
    <xdr:from>
      <xdr:col>4</xdr:col>
      <xdr:colOff>409575</xdr:colOff>
      <xdr:row>18</xdr:row>
      <xdr:rowOff>114333</xdr:rowOff>
    </xdr:from>
    <xdr:to>
      <xdr:col>5</xdr:col>
      <xdr:colOff>320192</xdr:colOff>
      <xdr:row>33</xdr:row>
      <xdr:rowOff>84384</xdr:rowOff>
    </xdr:to>
    <xdr:sp macro="" textlink="">
      <xdr:nvSpPr>
        <xdr:cNvPr id="1502815" name="Rounded Rectangle 43">
          <a:extLst>
            <a:ext uri="{FF2B5EF4-FFF2-40B4-BE49-F238E27FC236}">
              <a16:creationId xmlns:a16="http://schemas.microsoft.com/office/drawing/2014/main" id="{00000000-0008-0000-1300-00005FEE1600}"/>
            </a:ext>
          </a:extLst>
        </xdr:cNvPr>
        <xdr:cNvSpPr>
          <a:spLocks noChangeArrowheads="1"/>
        </xdr:cNvSpPr>
      </xdr:nvSpPr>
      <xdr:spPr bwMode="auto">
        <a:xfrm>
          <a:off x="2858861" y="3088466"/>
          <a:ext cx="522938" cy="2448495"/>
        </a:xfrm>
        <a:prstGeom prst="roundRect">
          <a:avLst>
            <a:gd name="adj" fmla="val 16667"/>
          </a:avLst>
        </a:prstGeom>
        <a:solidFill>
          <a:srgbClr val="235B4E"/>
        </a:solidFill>
        <a:ln>
          <a:noFill/>
        </a:ln>
      </xdr:spPr>
      <xdr:txBody>
        <a:bodyPr/>
        <a:lstStyle/>
        <a:p>
          <a:endParaRPr lang="es-MX">
            <a:solidFill>
              <a:sysClr val="windowText" lastClr="000000"/>
            </a:solidFill>
          </a:endParaRPr>
        </a:p>
        <a:p>
          <a:r>
            <a:rPr lang="es-MX" sz="1000" b="1">
              <a:solidFill>
                <a:schemeClr val="bg1"/>
              </a:solidFill>
              <a:latin typeface="Montserrat" panose="00000500000000000000" pitchFamily="2" charset="0"/>
            </a:rPr>
            <a:t>D3</a:t>
          </a:r>
        </a:p>
        <a:p>
          <a:r>
            <a:rPr lang="es-MX" b="1">
              <a:solidFill>
                <a:schemeClr val="bg1"/>
              </a:solidFill>
              <a:latin typeface="Montserrat" panose="00000500000000000000" pitchFamily="2" charset="0"/>
            </a:rPr>
            <a:t>D4</a:t>
          </a:r>
        </a:p>
        <a:p>
          <a:r>
            <a:rPr lang="es-MX" b="1">
              <a:solidFill>
                <a:schemeClr val="bg1"/>
              </a:solidFill>
              <a:latin typeface="Montserrat" panose="00000500000000000000" pitchFamily="2" charset="0"/>
            </a:rPr>
            <a:t>D5</a:t>
          </a:r>
        </a:p>
        <a:p>
          <a:pPr>
            <a:lnSpc>
              <a:spcPts val="300"/>
            </a:lnSpc>
          </a:pPr>
          <a:endParaRPr lang="es-MX" sz="300" b="1">
            <a:solidFill>
              <a:schemeClr val="bg1"/>
            </a:solidFill>
            <a:latin typeface="Montserrat" panose="00000500000000000000" pitchFamily="2" charset="0"/>
          </a:endParaRPr>
        </a:p>
        <a:p>
          <a:r>
            <a:rPr lang="es-MX" b="1">
              <a:solidFill>
                <a:schemeClr val="bg1"/>
              </a:solidFill>
              <a:latin typeface="Montserrat" panose="00000500000000000000" pitchFamily="2" charset="0"/>
            </a:rPr>
            <a:t>D6</a:t>
          </a:r>
        </a:p>
        <a:p>
          <a:r>
            <a:rPr lang="es-MX" b="1">
              <a:solidFill>
                <a:schemeClr val="bg1"/>
              </a:solidFill>
              <a:latin typeface="Montserrat" panose="00000500000000000000" pitchFamily="2" charset="0"/>
            </a:rPr>
            <a:t>D7</a:t>
          </a:r>
        </a:p>
        <a:p>
          <a:endParaRPr lang="es-MX" sz="600" b="1">
            <a:solidFill>
              <a:schemeClr val="bg1"/>
            </a:solidFill>
            <a:latin typeface="Montserrat" panose="00000500000000000000" pitchFamily="2" charset="0"/>
          </a:endParaRPr>
        </a:p>
        <a:p>
          <a:pPr>
            <a:lnSpc>
              <a:spcPts val="1200"/>
            </a:lnSpc>
          </a:pPr>
          <a:r>
            <a:rPr lang="es-MX" b="1">
              <a:solidFill>
                <a:schemeClr val="bg1"/>
              </a:solidFill>
              <a:latin typeface="Montserrat" panose="00000500000000000000" pitchFamily="2" charset="0"/>
            </a:rPr>
            <a:t>D8</a:t>
          </a:r>
        </a:p>
        <a:p>
          <a:r>
            <a:rPr lang="es-MX" b="1">
              <a:solidFill>
                <a:schemeClr val="bg1"/>
              </a:solidFill>
              <a:latin typeface="Montserrat" panose="00000500000000000000" pitchFamily="2" charset="0"/>
            </a:rPr>
            <a:t>D9</a:t>
          </a:r>
        </a:p>
        <a:p>
          <a:pPr>
            <a:lnSpc>
              <a:spcPts val="1200"/>
            </a:lnSpc>
          </a:pPr>
          <a:r>
            <a:rPr lang="es-MX" b="1">
              <a:solidFill>
                <a:schemeClr val="bg1"/>
              </a:solidFill>
              <a:latin typeface="Montserrat" panose="00000500000000000000" pitchFamily="2" charset="0"/>
            </a:rPr>
            <a:t>D10</a:t>
          </a:r>
        </a:p>
        <a:p>
          <a:pPr>
            <a:lnSpc>
              <a:spcPts val="1200"/>
            </a:lnSpc>
          </a:pPr>
          <a:r>
            <a:rPr lang="es-MX" b="1">
              <a:solidFill>
                <a:schemeClr val="bg1"/>
              </a:solidFill>
              <a:latin typeface="Montserrat" panose="00000500000000000000" pitchFamily="2" charset="0"/>
            </a:rPr>
            <a:t>D11</a:t>
          </a:r>
        </a:p>
      </xdr:txBody>
    </xdr:sp>
    <xdr:clientData/>
  </xdr:twoCellAnchor>
  <xdr:twoCellAnchor>
    <xdr:from>
      <xdr:col>10</xdr:col>
      <xdr:colOff>53341</xdr:colOff>
      <xdr:row>15</xdr:row>
      <xdr:rowOff>19050</xdr:rowOff>
    </xdr:from>
    <xdr:to>
      <xdr:col>14</xdr:col>
      <xdr:colOff>180978</xdr:colOff>
      <xdr:row>17</xdr:row>
      <xdr:rowOff>114300</xdr:rowOff>
    </xdr:to>
    <xdr:sp macro="" textlink="">
      <xdr:nvSpPr>
        <xdr:cNvPr id="1155016" name="104 Proceso alternativo">
          <a:hlinkClick xmlns:r="http://schemas.openxmlformats.org/officeDocument/2006/relationships" r:id="rId6"/>
          <a:extLst>
            <a:ext uri="{FF2B5EF4-FFF2-40B4-BE49-F238E27FC236}">
              <a16:creationId xmlns:a16="http://schemas.microsoft.com/office/drawing/2014/main" id="{00000000-0008-0000-1300-0000C89F1100}"/>
            </a:ext>
          </a:extLst>
        </xdr:cNvPr>
        <xdr:cNvSpPr>
          <a:spLocks noChangeArrowheads="1"/>
        </xdr:cNvSpPr>
      </xdr:nvSpPr>
      <xdr:spPr bwMode="auto">
        <a:xfrm>
          <a:off x="6406516" y="2781300"/>
          <a:ext cx="2566037" cy="419100"/>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lnSpc>
              <a:spcPts val="800"/>
            </a:lnSpc>
            <a:defRPr sz="1000"/>
          </a:pPr>
          <a:r>
            <a:rPr lang="es-MX" sz="800" b="1" i="0" u="none" strike="noStrike" baseline="0">
              <a:solidFill>
                <a:srgbClr val="000000"/>
              </a:solidFill>
              <a:latin typeface="Montserrat" panose="00000500000000000000" pitchFamily="2" charset="0"/>
              <a:ea typeface="Verdana"/>
              <a:cs typeface="Verdana"/>
            </a:rPr>
            <a:t>HOJA DE EGRESO  VOLUNTARIO ESTOMATOLÓGICA</a:t>
          </a:r>
        </a:p>
      </xdr:txBody>
    </xdr:sp>
    <xdr:clientData/>
  </xdr:twoCellAnchor>
  <xdr:twoCellAnchor>
    <xdr:from>
      <xdr:col>8</xdr:col>
      <xdr:colOff>36192</xdr:colOff>
      <xdr:row>9</xdr:row>
      <xdr:rowOff>19050</xdr:rowOff>
    </xdr:from>
    <xdr:to>
      <xdr:col>8</xdr:col>
      <xdr:colOff>533399</xdr:colOff>
      <xdr:row>11</xdr:row>
      <xdr:rowOff>114300</xdr:rowOff>
    </xdr:to>
    <xdr:sp macro="" textlink="">
      <xdr:nvSpPr>
        <xdr:cNvPr id="1502826" name="Rounded Rectangle 63">
          <a:extLst>
            <a:ext uri="{FF2B5EF4-FFF2-40B4-BE49-F238E27FC236}">
              <a16:creationId xmlns:a16="http://schemas.microsoft.com/office/drawing/2014/main" id="{00000000-0008-0000-1300-00006AEE1600}"/>
            </a:ext>
          </a:extLst>
        </xdr:cNvPr>
        <xdr:cNvSpPr>
          <a:spLocks noChangeArrowheads="1"/>
        </xdr:cNvSpPr>
      </xdr:nvSpPr>
      <xdr:spPr bwMode="auto">
        <a:xfrm>
          <a:off x="5170167" y="1809750"/>
          <a:ext cx="497207" cy="419100"/>
        </a:xfrm>
        <a:prstGeom prst="roundRect">
          <a:avLst>
            <a:gd name="adj" fmla="val 16667"/>
          </a:avLst>
        </a:prstGeom>
        <a:solidFill>
          <a:srgbClr val="235B4E"/>
        </a:solidFill>
        <a:ln>
          <a:noFill/>
        </a:ln>
      </xdr:spPr>
      <xdr:txBody>
        <a:bodyPr anchor="ctr"/>
        <a:lstStyle/>
        <a:p>
          <a:pPr algn="ctr"/>
          <a:r>
            <a:rPr lang="es-MX" b="1">
              <a:solidFill>
                <a:schemeClr val="bg1"/>
              </a:solidFill>
              <a:latin typeface="Montserrat" panose="00000500000000000000" pitchFamily="2" charset="0"/>
            </a:rPr>
            <a:t>D12</a:t>
          </a:r>
        </a:p>
      </xdr:txBody>
    </xdr:sp>
    <xdr:clientData/>
  </xdr:twoCellAnchor>
  <xdr:twoCellAnchor>
    <xdr:from>
      <xdr:col>9</xdr:col>
      <xdr:colOff>226695</xdr:colOff>
      <xdr:row>15</xdr:row>
      <xdr:rowOff>28575</xdr:rowOff>
    </xdr:from>
    <xdr:to>
      <xdr:col>10</xdr:col>
      <xdr:colOff>95349</xdr:colOff>
      <xdr:row>17</xdr:row>
      <xdr:rowOff>123825</xdr:rowOff>
    </xdr:to>
    <xdr:sp macro="" textlink="">
      <xdr:nvSpPr>
        <xdr:cNvPr id="1502827" name="Rounded Rectangle 64">
          <a:extLst>
            <a:ext uri="{FF2B5EF4-FFF2-40B4-BE49-F238E27FC236}">
              <a16:creationId xmlns:a16="http://schemas.microsoft.com/office/drawing/2014/main" id="{00000000-0008-0000-1300-00006BEE1600}"/>
            </a:ext>
          </a:extLst>
        </xdr:cNvPr>
        <xdr:cNvSpPr>
          <a:spLocks noChangeArrowheads="1"/>
        </xdr:cNvSpPr>
      </xdr:nvSpPr>
      <xdr:spPr bwMode="auto">
        <a:xfrm>
          <a:off x="5970270" y="2790825"/>
          <a:ext cx="478254" cy="419100"/>
        </a:xfrm>
        <a:prstGeom prst="roundRect">
          <a:avLst>
            <a:gd name="adj" fmla="val 16667"/>
          </a:avLst>
        </a:prstGeom>
        <a:solidFill>
          <a:srgbClr val="235B4E"/>
        </a:solidFill>
        <a:ln>
          <a:noFill/>
        </a:ln>
      </xdr:spPr>
      <xdr:txBody>
        <a:bodyPr anchor="ctr"/>
        <a:lstStyle/>
        <a:p>
          <a:r>
            <a:rPr lang="es-MX" b="1">
              <a:solidFill>
                <a:schemeClr val="bg1"/>
              </a:solidFill>
              <a:latin typeface="Montserrat" panose="00000500000000000000" pitchFamily="2" charset="0"/>
            </a:rPr>
            <a:t>D13</a:t>
          </a:r>
        </a:p>
      </xdr:txBody>
    </xdr:sp>
    <xdr:clientData/>
  </xdr:twoCellAnchor>
  <xdr:twoCellAnchor>
    <xdr:from>
      <xdr:col>11</xdr:col>
      <xdr:colOff>438150</xdr:colOff>
      <xdr:row>21</xdr:row>
      <xdr:rowOff>74295</xdr:rowOff>
    </xdr:from>
    <xdr:to>
      <xdr:col>15</xdr:col>
      <xdr:colOff>552450</xdr:colOff>
      <xdr:row>24</xdr:row>
      <xdr:rowOff>9671</xdr:rowOff>
    </xdr:to>
    <xdr:sp macro="" textlink="">
      <xdr:nvSpPr>
        <xdr:cNvPr id="1155024" name="56 Proceso alternativo">
          <a:hlinkClick xmlns:r="http://schemas.openxmlformats.org/officeDocument/2006/relationships" r:id="rId7"/>
          <a:extLst>
            <a:ext uri="{FF2B5EF4-FFF2-40B4-BE49-F238E27FC236}">
              <a16:creationId xmlns:a16="http://schemas.microsoft.com/office/drawing/2014/main" id="{00000000-0008-0000-1300-0000D09F1100}"/>
            </a:ext>
          </a:extLst>
        </xdr:cNvPr>
        <xdr:cNvSpPr>
          <a:spLocks noChangeArrowheads="1"/>
        </xdr:cNvSpPr>
      </xdr:nvSpPr>
      <xdr:spPr bwMode="auto">
        <a:xfrm>
          <a:off x="7400925" y="3808095"/>
          <a:ext cx="2552700" cy="421151"/>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defRPr sz="1000"/>
          </a:pPr>
          <a:r>
            <a:rPr lang="es-MX" sz="800" b="1" i="0" u="none" strike="noStrike" baseline="0">
              <a:solidFill>
                <a:srgbClr val="000000"/>
              </a:solidFill>
              <a:latin typeface="Montserrat" panose="00000500000000000000" pitchFamily="2" charset="0"/>
              <a:ea typeface="Verdana"/>
              <a:cs typeface="Verdana"/>
            </a:rPr>
            <a:t>CONCENTRADO POR DOMINIO</a:t>
          </a:r>
        </a:p>
      </xdr:txBody>
    </xdr:sp>
    <xdr:clientData/>
  </xdr:twoCellAnchor>
  <xdr:twoCellAnchor>
    <xdr:from>
      <xdr:col>11</xdr:col>
      <xdr:colOff>17144</xdr:colOff>
      <xdr:row>21</xdr:row>
      <xdr:rowOff>85725</xdr:rowOff>
    </xdr:from>
    <xdr:to>
      <xdr:col>11</xdr:col>
      <xdr:colOff>485783</xdr:colOff>
      <xdr:row>24</xdr:row>
      <xdr:rowOff>19050</xdr:rowOff>
    </xdr:to>
    <xdr:sp macro="" textlink="">
      <xdr:nvSpPr>
        <xdr:cNvPr id="1502834" name="Rounded Rectangle 39">
          <a:extLst>
            <a:ext uri="{FF2B5EF4-FFF2-40B4-BE49-F238E27FC236}">
              <a16:creationId xmlns:a16="http://schemas.microsoft.com/office/drawing/2014/main" id="{00000000-0008-0000-1300-000072EE1600}"/>
            </a:ext>
          </a:extLst>
        </xdr:cNvPr>
        <xdr:cNvSpPr>
          <a:spLocks noChangeArrowheads="1"/>
        </xdr:cNvSpPr>
      </xdr:nvSpPr>
      <xdr:spPr bwMode="auto">
        <a:xfrm>
          <a:off x="6979919" y="3819525"/>
          <a:ext cx="468639" cy="419100"/>
        </a:xfrm>
        <a:prstGeom prst="roundRect">
          <a:avLst>
            <a:gd name="adj" fmla="val 16667"/>
          </a:avLst>
        </a:prstGeom>
        <a:solidFill>
          <a:srgbClr val="9F2241"/>
        </a:solidFill>
        <a:ln>
          <a:noFill/>
        </a:ln>
      </xdr:spPr>
      <xdr:txBody>
        <a:bodyPr anchor="ctr"/>
        <a:lstStyle/>
        <a:p>
          <a:pPr algn="ctr"/>
          <a:r>
            <a:rPr lang="es-MX" b="1">
              <a:solidFill>
                <a:schemeClr val="bg1"/>
              </a:solidFill>
              <a:latin typeface="Montserrat" panose="00000500000000000000" pitchFamily="2" charset="0"/>
            </a:rPr>
            <a:t>R</a:t>
          </a:r>
        </a:p>
      </xdr:txBody>
    </xdr:sp>
    <xdr:clientData/>
  </xdr:twoCellAnchor>
  <xdr:twoCellAnchor>
    <xdr:from>
      <xdr:col>0</xdr:col>
      <xdr:colOff>0</xdr:colOff>
      <xdr:row>0</xdr:row>
      <xdr:rowOff>1</xdr:rowOff>
    </xdr:from>
    <xdr:to>
      <xdr:col>1</xdr:col>
      <xdr:colOff>185492</xdr:colOff>
      <xdr:row>31</xdr:row>
      <xdr:rowOff>47315</xdr:rowOff>
    </xdr:to>
    <xdr:sp macro="" textlink="">
      <xdr:nvSpPr>
        <xdr:cNvPr id="65" name="Text Box 31">
          <a:extLst>
            <a:ext uri="{FF2B5EF4-FFF2-40B4-BE49-F238E27FC236}">
              <a16:creationId xmlns:a16="http://schemas.microsoft.com/office/drawing/2014/main" id="{00000000-0008-0000-1300-000041000000}"/>
            </a:ext>
          </a:extLst>
        </xdr:cNvPr>
        <xdr:cNvSpPr txBox="1">
          <a:spLocks noChangeArrowheads="1"/>
        </xdr:cNvSpPr>
      </xdr:nvSpPr>
      <xdr:spPr bwMode="auto">
        <a:xfrm rot="16200000">
          <a:off x="-1878774" y="2469325"/>
          <a:ext cx="5066989" cy="795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vert="vert270" wrap="square" lIns="90000" tIns="46800" rIns="90000" bIns="46800" anchor="ctr" upright="1"/>
        <a:lstStyle/>
        <a:p>
          <a:pPr algn="ctr" rtl="0">
            <a:defRPr sz="1000"/>
          </a:pPr>
          <a:r>
            <a:rPr lang="es-MX" sz="6000" b="0" i="0" u="none" strike="noStrike" baseline="0">
              <a:ln>
                <a:solidFill>
                  <a:sysClr val="windowText" lastClr="000000"/>
                </a:solidFill>
              </a:ln>
              <a:solidFill>
                <a:schemeClr val="bg1">
                  <a:lumMod val="50000"/>
                </a:schemeClr>
              </a:solidFill>
              <a:latin typeface="Montserrat" panose="00000500000000000000" pitchFamily="2" charset="0"/>
              <a:cs typeface="Times New Roman"/>
            </a:rPr>
            <a:t>MECIC</a:t>
          </a:r>
          <a:endParaRPr lang="es-MX" sz="6000" b="0" i="0" u="none" strike="noStrike" baseline="0">
            <a:ln>
              <a:solidFill>
                <a:sysClr val="windowText" lastClr="000000"/>
              </a:solidFill>
            </a:ln>
            <a:solidFill>
              <a:schemeClr val="tx1">
                <a:lumMod val="50000"/>
                <a:lumOff val="50000"/>
              </a:schemeClr>
            </a:solidFill>
            <a:latin typeface="Montserrat" panose="00000500000000000000" pitchFamily="2" charset="0"/>
            <a:cs typeface="Times New Roman"/>
          </a:endParaRPr>
        </a:p>
        <a:p>
          <a:pPr algn="ctr" rtl="0">
            <a:defRPr sz="1000"/>
          </a:pPr>
          <a:endParaRPr lang="es-MX" sz="5400" b="0" i="0" u="none" strike="noStrike" baseline="0">
            <a:ln>
              <a:solidFill>
                <a:sysClr val="windowText" lastClr="000000"/>
              </a:solidFill>
            </a:ln>
            <a:solidFill>
              <a:schemeClr val="tx1">
                <a:lumMod val="50000"/>
                <a:lumOff val="50000"/>
              </a:schemeClr>
            </a:solidFill>
            <a:latin typeface="Times New Roman"/>
            <a:cs typeface="Times New Roman"/>
          </a:endParaRPr>
        </a:p>
        <a:p>
          <a:pPr algn="ctr" rtl="0">
            <a:defRPr sz="1000"/>
          </a:pPr>
          <a:endParaRPr lang="es-MX" sz="5400" b="0" i="0" u="none" strike="noStrike" baseline="0">
            <a:ln>
              <a:solidFill>
                <a:sysClr val="windowText" lastClr="000000"/>
              </a:solidFill>
            </a:ln>
            <a:solidFill>
              <a:schemeClr val="tx1">
                <a:lumMod val="50000"/>
                <a:lumOff val="50000"/>
              </a:schemeClr>
            </a:solidFill>
            <a:latin typeface="Times New Roman"/>
            <a:cs typeface="Times New Roman"/>
          </a:endParaRPr>
        </a:p>
        <a:p>
          <a:pPr algn="ctr" rtl="0">
            <a:defRPr sz="1000"/>
          </a:pPr>
          <a:endParaRPr lang="es-MX" sz="5400" b="0" i="0" u="none" strike="noStrike" baseline="0">
            <a:ln>
              <a:solidFill>
                <a:sysClr val="windowText" lastClr="000000"/>
              </a:solidFill>
            </a:ln>
            <a:solidFill>
              <a:schemeClr val="tx1">
                <a:lumMod val="50000"/>
                <a:lumOff val="50000"/>
              </a:schemeClr>
            </a:solidFill>
            <a:latin typeface="Times New Roman"/>
            <a:cs typeface="Times New Roman"/>
          </a:endParaRPr>
        </a:p>
        <a:p>
          <a:pPr algn="ctr" rtl="0">
            <a:defRPr sz="1000"/>
          </a:pPr>
          <a:endParaRPr lang="es-MX" sz="5400" b="1" i="0" u="none" strike="noStrike" baseline="0">
            <a:ln>
              <a:solidFill>
                <a:sysClr val="windowText" lastClr="000000"/>
              </a:solidFill>
            </a:ln>
            <a:solidFill>
              <a:sysClr val="windowText" lastClr="000000"/>
            </a:solidFill>
            <a:latin typeface="Times New Roman"/>
            <a:cs typeface="Times New Roman"/>
          </a:endParaRPr>
        </a:p>
        <a:p>
          <a:pPr algn="ctr" rtl="0">
            <a:defRPr sz="1000"/>
          </a:pPr>
          <a:endParaRPr lang="es-MX" sz="5400" b="0" i="0" u="none" strike="noStrike" baseline="0">
            <a:ln>
              <a:solidFill>
                <a:sysClr val="windowText" lastClr="000000"/>
              </a:solidFill>
            </a:ln>
            <a:solidFill>
              <a:schemeClr val="bg1">
                <a:lumMod val="50000"/>
              </a:schemeClr>
            </a:solidFill>
            <a:latin typeface="Times New Roman"/>
            <a:cs typeface="Times New Roman"/>
          </a:endParaRPr>
        </a:p>
        <a:p>
          <a:pPr algn="ctr" rtl="0">
            <a:defRPr sz="1000"/>
          </a:pPr>
          <a:endParaRPr lang="es-MX" sz="5400" b="0" i="0" u="none" strike="noStrike" baseline="0">
            <a:ln>
              <a:solidFill>
                <a:sysClr val="windowText" lastClr="000000"/>
              </a:solidFill>
            </a:ln>
            <a:solidFill>
              <a:schemeClr val="bg1">
                <a:lumMod val="50000"/>
              </a:schemeClr>
            </a:solidFill>
            <a:latin typeface="Times New Roman"/>
            <a:cs typeface="Times New Roman"/>
          </a:endParaRPr>
        </a:p>
        <a:p>
          <a:pPr algn="ctr" rtl="0">
            <a:defRPr sz="1000"/>
          </a:pPr>
          <a:endParaRPr lang="es-MX" sz="5400" b="0" i="0" u="none" strike="noStrike" baseline="0">
            <a:ln>
              <a:solidFill>
                <a:sysClr val="windowText" lastClr="000000"/>
              </a:solidFill>
            </a:ln>
            <a:solidFill>
              <a:schemeClr val="bg1">
                <a:lumMod val="50000"/>
              </a:schemeClr>
            </a:solidFill>
            <a:latin typeface="Times New Roman"/>
            <a:cs typeface="Times New Roman"/>
          </a:endParaRPr>
        </a:p>
        <a:p>
          <a:pPr algn="ctr" rtl="0">
            <a:defRPr sz="1000"/>
          </a:pPr>
          <a:endParaRPr lang="es-MX" sz="5400" b="0" i="0" u="none" strike="noStrike" baseline="0">
            <a:ln>
              <a:solidFill>
                <a:sysClr val="windowText" lastClr="000000"/>
              </a:solidFill>
            </a:ln>
            <a:solidFill>
              <a:schemeClr val="bg1">
                <a:lumMod val="50000"/>
              </a:schemeClr>
            </a:solidFill>
            <a:latin typeface="Times New Roman"/>
            <a:cs typeface="Times New Roman"/>
          </a:endParaRPr>
        </a:p>
        <a:p>
          <a:pPr algn="ctr" rtl="0">
            <a:defRPr sz="1000"/>
          </a:pPr>
          <a:endParaRPr lang="es-MX" sz="5400" b="0" i="0" u="none" strike="noStrike" baseline="0">
            <a:ln>
              <a:solidFill>
                <a:sysClr val="windowText" lastClr="000000"/>
              </a:solidFill>
            </a:ln>
            <a:solidFill>
              <a:srgbClr val="000000"/>
            </a:solidFill>
            <a:latin typeface="Times New Roman"/>
            <a:cs typeface="Times New Roman"/>
          </a:endParaRPr>
        </a:p>
      </xdr:txBody>
    </xdr:sp>
    <xdr:clientData/>
  </xdr:twoCellAnchor>
  <xdr:twoCellAnchor>
    <xdr:from>
      <xdr:col>1</xdr:col>
      <xdr:colOff>474345</xdr:colOff>
      <xdr:row>0</xdr:row>
      <xdr:rowOff>112395</xdr:rowOff>
    </xdr:from>
    <xdr:to>
      <xdr:col>5</xdr:col>
      <xdr:colOff>40061</xdr:colOff>
      <xdr:row>3</xdr:row>
      <xdr:rowOff>71063</xdr:rowOff>
    </xdr:to>
    <xdr:sp macro="" textlink="">
      <xdr:nvSpPr>
        <xdr:cNvPr id="66" name="54 CuadroTexto">
          <a:extLst>
            <a:ext uri="{FF2B5EF4-FFF2-40B4-BE49-F238E27FC236}">
              <a16:creationId xmlns:a16="http://schemas.microsoft.com/office/drawing/2014/main" id="{00000000-0008-0000-1300-000042000000}"/>
            </a:ext>
          </a:extLst>
        </xdr:cNvPr>
        <xdr:cNvSpPr txBox="1">
          <a:spLocks noChangeArrowheads="1"/>
        </xdr:cNvSpPr>
      </xdr:nvSpPr>
      <xdr:spPr bwMode="auto">
        <a:xfrm>
          <a:off x="1085850" y="114300"/>
          <a:ext cx="2011764" cy="442441"/>
        </a:xfrm>
        <a:prstGeom prst="roundRect">
          <a:avLst/>
        </a:prstGeom>
        <a:solidFill>
          <a:srgbClr val="235B4E"/>
        </a:solidFill>
        <a:ln w="9525">
          <a:solidFill>
            <a:srgbClr val="BCBCBC"/>
          </a:solidFill>
          <a:miter lim="800000"/>
          <a:headEnd/>
          <a:tailEnd/>
        </a:ln>
        <a:effectLst>
          <a:outerShdw blurRad="63500" sx="102000" sy="102000" algn="ctr" rotWithShape="0">
            <a:prstClr val="black">
              <a:alpha val="40000"/>
            </a:prstClr>
          </a:outerShdw>
        </a:effectLst>
      </xdr:spPr>
      <xdr:txBody>
        <a:bodyPr vertOverflow="clip" wrap="square" lIns="54864" tIns="32004" rIns="0" bIns="0" anchor="ctr" upright="1"/>
        <a:lstStyle/>
        <a:p>
          <a:pPr algn="ctr" rtl="0">
            <a:defRPr sz="1000"/>
          </a:pPr>
          <a:r>
            <a:rPr lang="es-MX" sz="2000" b="1" i="0" u="none" strike="noStrike" baseline="0">
              <a:solidFill>
                <a:schemeClr val="bg1"/>
              </a:solidFill>
              <a:latin typeface="Montserrat" panose="00000500000000000000" pitchFamily="2" charset="0"/>
              <a:ea typeface="Verdana"/>
              <a:cs typeface="Verdana"/>
            </a:rPr>
            <a:t>ECIC-003</a:t>
          </a:r>
        </a:p>
      </xdr:txBody>
    </xdr:sp>
    <xdr:clientData/>
  </xdr:twoCellAnchor>
  <xdr:twoCellAnchor>
    <xdr:from>
      <xdr:col>1</xdr:col>
      <xdr:colOff>265962</xdr:colOff>
      <xdr:row>4</xdr:row>
      <xdr:rowOff>63176</xdr:rowOff>
    </xdr:from>
    <xdr:to>
      <xdr:col>9</xdr:col>
      <xdr:colOff>342686</xdr:colOff>
      <xdr:row>6</xdr:row>
      <xdr:rowOff>137203</xdr:rowOff>
    </xdr:to>
    <xdr:sp macro="" textlink="">
      <xdr:nvSpPr>
        <xdr:cNvPr id="67" name="36 CuadroTexto">
          <a:extLst>
            <a:ext uri="{FF2B5EF4-FFF2-40B4-BE49-F238E27FC236}">
              <a16:creationId xmlns:a16="http://schemas.microsoft.com/office/drawing/2014/main" id="{00000000-0008-0000-1300-000043000000}"/>
            </a:ext>
          </a:extLst>
        </xdr:cNvPr>
        <xdr:cNvSpPr txBox="1">
          <a:spLocks noChangeArrowheads="1"/>
        </xdr:cNvSpPr>
      </xdr:nvSpPr>
      <xdr:spPr bwMode="auto">
        <a:xfrm>
          <a:off x="888003" y="747421"/>
          <a:ext cx="5053050" cy="416149"/>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64008" tIns="36576" rIns="64008" bIns="0" anchor="t" upright="1"/>
        <a:lstStyle/>
        <a:p>
          <a:pPr algn="l" rtl="0">
            <a:defRPr sz="1000"/>
          </a:pPr>
          <a:r>
            <a:rPr lang="es-MX" sz="2200" b="1" i="0" u="none" strike="noStrike" baseline="0">
              <a:solidFill>
                <a:srgbClr val="9F2241"/>
              </a:solidFill>
              <a:latin typeface="Montserrat" panose="00000500000000000000" pitchFamily="2" charset="0"/>
              <a:ea typeface="Verdana"/>
              <a:cs typeface="Arial" pitchFamily="34" charset="0"/>
            </a:rPr>
            <a:t>DOMINIOS DE EVALUACIÓN</a:t>
          </a:r>
        </a:p>
      </xdr:txBody>
    </xdr:sp>
    <xdr:clientData/>
  </xdr:twoCellAnchor>
  <xdr:twoCellAnchor>
    <xdr:from>
      <xdr:col>2</xdr:col>
      <xdr:colOff>192577</xdr:colOff>
      <xdr:row>7</xdr:row>
      <xdr:rowOff>57150</xdr:rowOff>
    </xdr:from>
    <xdr:to>
      <xdr:col>5</xdr:col>
      <xdr:colOff>587890</xdr:colOff>
      <xdr:row>9</xdr:row>
      <xdr:rowOff>141628</xdr:rowOff>
    </xdr:to>
    <xdr:sp macro="" textlink="">
      <xdr:nvSpPr>
        <xdr:cNvPr id="2" name="56 Proceso alternativo">
          <a:hlinkClick xmlns:r="http://schemas.openxmlformats.org/officeDocument/2006/relationships" r:id="rId8"/>
          <a:extLst>
            <a:ext uri="{FF2B5EF4-FFF2-40B4-BE49-F238E27FC236}">
              <a16:creationId xmlns:a16="http://schemas.microsoft.com/office/drawing/2014/main" id="{FEB54612-6493-4EC7-8A02-8C6B409A1BED}"/>
            </a:ext>
          </a:extLst>
        </xdr:cNvPr>
        <xdr:cNvSpPr>
          <a:spLocks noChangeArrowheads="1"/>
        </xdr:cNvSpPr>
      </xdr:nvSpPr>
      <xdr:spPr bwMode="auto">
        <a:xfrm>
          <a:off x="1668952" y="1524000"/>
          <a:ext cx="2224113" cy="408328"/>
        </a:xfrm>
        <a:prstGeom prst="flowChartAlternateProcess">
          <a:avLst/>
        </a:prstGeom>
        <a:solidFill>
          <a:schemeClr val="accent3">
            <a:lumMod val="20000"/>
            <a:lumOff val="80000"/>
          </a:schemeClr>
        </a:solidFill>
        <a:ln>
          <a:noFill/>
        </a:ln>
        <a:effectLst>
          <a:outerShdw blurRad="63500" sx="102000" sy="102000" algn="ctr" rotWithShape="0">
            <a:schemeClr val="tx1">
              <a:alpha val="40000"/>
            </a:schemeClr>
          </a:outerShdw>
        </a:effectLst>
      </xdr:spPr>
      <xdr:txBody>
        <a:bodyPr vertOverflow="clip" wrap="square" lIns="27432" tIns="18288" rIns="0" bIns="18288" anchor="ctr" upright="1"/>
        <a:lstStyle/>
        <a:p>
          <a:pPr algn="ctr" rtl="0">
            <a:lnSpc>
              <a:spcPts val="800"/>
            </a:lnSpc>
            <a:defRPr sz="1000"/>
          </a:pPr>
          <a:r>
            <a:rPr lang="es-MX" sz="800" b="1" i="0" u="none" strike="noStrike" baseline="0">
              <a:solidFill>
                <a:srgbClr val="000000"/>
              </a:solidFill>
              <a:latin typeface="Montserrat" panose="00000500000000000000" pitchFamily="2" charset="0"/>
              <a:ea typeface="Verdana"/>
              <a:cs typeface="Verdana"/>
            </a:rPr>
            <a:t>DATOS GENERALES DE LA UNIDAD MÉDICA</a:t>
          </a:r>
        </a:p>
      </xdr:txBody>
    </xdr:sp>
    <xdr:clientData/>
  </xdr:twoCellAnchor>
  <xdr:twoCellAnchor>
    <xdr:from>
      <xdr:col>1</xdr:col>
      <xdr:colOff>365677</xdr:colOff>
      <xdr:row>7</xdr:row>
      <xdr:rowOff>61251</xdr:rowOff>
    </xdr:from>
    <xdr:to>
      <xdr:col>2</xdr:col>
      <xdr:colOff>214211</xdr:colOff>
      <xdr:row>10</xdr:row>
      <xdr:rowOff>625</xdr:rowOff>
    </xdr:to>
    <xdr:sp macro="" textlink="">
      <xdr:nvSpPr>
        <xdr:cNvPr id="3" name="Rounded Rectangle 41">
          <a:extLst>
            <a:ext uri="{FF2B5EF4-FFF2-40B4-BE49-F238E27FC236}">
              <a16:creationId xmlns:a16="http://schemas.microsoft.com/office/drawing/2014/main" id="{3057A427-1177-4A19-838A-6A5BC7AF4660}"/>
            </a:ext>
          </a:extLst>
        </xdr:cNvPr>
        <xdr:cNvSpPr>
          <a:spLocks noChangeArrowheads="1"/>
        </xdr:cNvSpPr>
      </xdr:nvSpPr>
      <xdr:spPr bwMode="auto">
        <a:xfrm>
          <a:off x="1232452" y="1528101"/>
          <a:ext cx="458134" cy="425149"/>
        </a:xfrm>
        <a:prstGeom prst="roundRect">
          <a:avLst>
            <a:gd name="adj" fmla="val 16667"/>
          </a:avLst>
        </a:prstGeom>
        <a:solidFill>
          <a:srgbClr val="235B4E"/>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D0</a:t>
          </a:r>
        </a:p>
      </xdr:txBody>
    </xdr:sp>
    <xdr:clientData/>
  </xdr:twoCellAnchor>
  <xdr:twoCellAnchor>
    <xdr:from>
      <xdr:col>14</xdr:col>
      <xdr:colOff>184669</xdr:colOff>
      <xdr:row>0</xdr:row>
      <xdr:rowOff>77754</xdr:rowOff>
    </xdr:from>
    <xdr:to>
      <xdr:col>15</xdr:col>
      <xdr:colOff>596023</xdr:colOff>
      <xdr:row>6</xdr:row>
      <xdr:rowOff>58977</xdr:rowOff>
    </xdr:to>
    <xdr:grpSp>
      <xdr:nvGrpSpPr>
        <xdr:cNvPr id="23" name="Grupo 22"/>
        <xdr:cNvGrpSpPr/>
      </xdr:nvGrpSpPr>
      <xdr:grpSpPr>
        <a:xfrm>
          <a:off x="8893240" y="77754"/>
          <a:ext cx="1033395" cy="1007590"/>
          <a:chOff x="13148687" y="461596"/>
          <a:chExt cx="1023676" cy="972601"/>
        </a:xfrm>
      </xdr:grpSpPr>
      <xdr:pic>
        <xdr:nvPicPr>
          <xdr:cNvPr id="24" name="il_fi" descr="http://www.baspe.com/images/expediente.jpg">
            <a:hlinkClick xmlns:r="http://schemas.openxmlformats.org/officeDocument/2006/relationships" r:id="rId9"/>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4 CuadroTexto">
            <a:hlinkClick xmlns:r="http://schemas.openxmlformats.org/officeDocument/2006/relationships" r:id="rId11"/>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294821</xdr:colOff>
      <xdr:row>1</xdr:row>
      <xdr:rowOff>147411</xdr:rowOff>
    </xdr:from>
    <xdr:to>
      <xdr:col>2</xdr:col>
      <xdr:colOff>2257102</xdr:colOff>
      <xdr:row>5</xdr:row>
      <xdr:rowOff>45358</xdr:rowOff>
    </xdr:to>
    <xdr:pic>
      <xdr:nvPicPr>
        <xdr:cNvPr id="7" name="Imagen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0" y="521607"/>
          <a:ext cx="2699335" cy="714375"/>
        </a:xfrm>
        <a:prstGeom prst="rect">
          <a:avLst/>
        </a:prstGeom>
      </xdr:spPr>
    </xdr:pic>
    <xdr:clientData/>
  </xdr:twoCellAnchor>
  <xdr:twoCellAnchor>
    <xdr:from>
      <xdr:col>13</xdr:col>
      <xdr:colOff>260804</xdr:colOff>
      <xdr:row>1</xdr:row>
      <xdr:rowOff>90716</xdr:rowOff>
    </xdr:from>
    <xdr:to>
      <xdr:col>16</xdr:col>
      <xdr:colOff>48498</xdr:colOff>
      <xdr:row>5</xdr:row>
      <xdr:rowOff>246888</xdr:rowOff>
    </xdr:to>
    <xdr:grpSp>
      <xdr:nvGrpSpPr>
        <xdr:cNvPr id="8" name="Grupo 7"/>
        <xdr:cNvGrpSpPr/>
      </xdr:nvGrpSpPr>
      <xdr:grpSpPr>
        <a:xfrm>
          <a:off x="12734018" y="190502"/>
          <a:ext cx="1057694" cy="963529"/>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160533</xdr:colOff>
      <xdr:row>0</xdr:row>
      <xdr:rowOff>256853</xdr:rowOff>
    </xdr:from>
    <xdr:to>
      <xdr:col>2</xdr:col>
      <xdr:colOff>2495992</xdr:colOff>
      <xdr:row>4</xdr:row>
      <xdr:rowOff>50835</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3567" y="759859"/>
          <a:ext cx="2699335" cy="714375"/>
        </a:xfrm>
        <a:prstGeom prst="rect">
          <a:avLst/>
        </a:prstGeom>
      </xdr:spPr>
    </xdr:pic>
    <xdr:clientData/>
  </xdr:twoCellAnchor>
  <xdr:twoCellAnchor>
    <xdr:from>
      <xdr:col>17</xdr:col>
      <xdr:colOff>203343</xdr:colOff>
      <xdr:row>0</xdr:row>
      <xdr:rowOff>246152</xdr:rowOff>
    </xdr:from>
    <xdr:to>
      <xdr:col>20</xdr:col>
      <xdr:colOff>71176</xdr:colOff>
      <xdr:row>5</xdr:row>
      <xdr:rowOff>148529</xdr:rowOff>
    </xdr:to>
    <xdr:grpSp>
      <xdr:nvGrpSpPr>
        <xdr:cNvPr id="6" name="Grupo 5"/>
        <xdr:cNvGrpSpPr/>
      </xdr:nvGrpSpPr>
      <xdr:grpSpPr>
        <a:xfrm>
          <a:off x="11736085" y="246152"/>
          <a:ext cx="1075046" cy="1015411"/>
          <a:chOff x="13148687" y="461596"/>
          <a:chExt cx="1023676" cy="972601"/>
        </a:xfrm>
      </xdr:grpSpPr>
      <xdr:pic>
        <xdr:nvPicPr>
          <xdr:cNvPr id="7"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xdr:colOff>
      <xdr:row>0</xdr:row>
      <xdr:rowOff>145791</xdr:rowOff>
    </xdr:from>
    <xdr:to>
      <xdr:col>5</xdr:col>
      <xdr:colOff>308367</xdr:colOff>
      <xdr:row>4</xdr:row>
      <xdr:rowOff>82615</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3623" y="349898"/>
          <a:ext cx="2699335" cy="714375"/>
        </a:xfrm>
        <a:prstGeom prst="rect">
          <a:avLst/>
        </a:prstGeom>
      </xdr:spPr>
    </xdr:pic>
    <xdr:clientData/>
  </xdr:twoCellAnchor>
  <xdr:twoCellAnchor>
    <xdr:from>
      <xdr:col>18</xdr:col>
      <xdr:colOff>204108</xdr:colOff>
      <xdr:row>0</xdr:row>
      <xdr:rowOff>174949</xdr:rowOff>
    </xdr:from>
    <xdr:to>
      <xdr:col>21</xdr:col>
      <xdr:colOff>61457</xdr:colOff>
      <xdr:row>5</xdr:row>
      <xdr:rowOff>97856</xdr:rowOff>
    </xdr:to>
    <xdr:grpSp>
      <xdr:nvGrpSpPr>
        <xdr:cNvPr id="6" name="Grupo 5"/>
        <xdr:cNvGrpSpPr/>
      </xdr:nvGrpSpPr>
      <xdr:grpSpPr>
        <a:xfrm>
          <a:off x="9581373" y="174949"/>
          <a:ext cx="1070329" cy="1190315"/>
          <a:chOff x="13148687" y="461596"/>
          <a:chExt cx="1023676" cy="972601"/>
        </a:xfrm>
      </xdr:grpSpPr>
      <xdr:pic>
        <xdr:nvPicPr>
          <xdr:cNvPr id="7"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297656</xdr:colOff>
      <xdr:row>0</xdr:row>
      <xdr:rowOff>261938</xdr:rowOff>
    </xdr:from>
    <xdr:to>
      <xdr:col>2</xdr:col>
      <xdr:colOff>2996991</xdr:colOff>
      <xdr:row>4</xdr:row>
      <xdr:rowOff>86745</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9" y="464344"/>
          <a:ext cx="2699335" cy="714375"/>
        </a:xfrm>
        <a:prstGeom prst="rect">
          <a:avLst/>
        </a:prstGeom>
      </xdr:spPr>
    </xdr:pic>
    <xdr:clientData/>
  </xdr:twoCellAnchor>
  <xdr:twoCellAnchor>
    <xdr:from>
      <xdr:col>12</xdr:col>
      <xdr:colOff>166688</xdr:colOff>
      <xdr:row>0</xdr:row>
      <xdr:rowOff>273844</xdr:rowOff>
    </xdr:from>
    <xdr:to>
      <xdr:col>15</xdr:col>
      <xdr:colOff>118802</xdr:colOff>
      <xdr:row>5</xdr:row>
      <xdr:rowOff>139163</xdr:rowOff>
    </xdr:to>
    <xdr:grpSp>
      <xdr:nvGrpSpPr>
        <xdr:cNvPr id="7" name="Grupo 6"/>
        <xdr:cNvGrpSpPr/>
      </xdr:nvGrpSpPr>
      <xdr:grpSpPr>
        <a:xfrm>
          <a:off x="11120438" y="273844"/>
          <a:ext cx="1066539" cy="1027369"/>
          <a:chOff x="13148687" y="461596"/>
          <a:chExt cx="1023676" cy="972601"/>
        </a:xfrm>
      </xdr:grpSpPr>
      <xdr:pic>
        <xdr:nvPicPr>
          <xdr:cNvPr id="8"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148828</xdr:colOff>
      <xdr:row>0</xdr:row>
      <xdr:rowOff>228203</xdr:rowOff>
    </xdr:from>
    <xdr:to>
      <xdr:col>4</xdr:col>
      <xdr:colOff>853866</xdr:colOff>
      <xdr:row>3</xdr:row>
      <xdr:rowOff>188515</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81" y="446484"/>
          <a:ext cx="2699335" cy="714375"/>
        </a:xfrm>
        <a:prstGeom prst="rect">
          <a:avLst/>
        </a:prstGeom>
      </xdr:spPr>
    </xdr:pic>
    <xdr:clientData/>
  </xdr:twoCellAnchor>
  <xdr:twoCellAnchor>
    <xdr:from>
      <xdr:col>18</xdr:col>
      <xdr:colOff>188515</xdr:colOff>
      <xdr:row>1</xdr:row>
      <xdr:rowOff>39687</xdr:rowOff>
    </xdr:from>
    <xdr:to>
      <xdr:col>21</xdr:col>
      <xdr:colOff>51332</xdr:colOff>
      <xdr:row>6</xdr:row>
      <xdr:rowOff>20100</xdr:rowOff>
    </xdr:to>
    <xdr:grpSp>
      <xdr:nvGrpSpPr>
        <xdr:cNvPr id="6" name="Grupo 5"/>
        <xdr:cNvGrpSpPr/>
      </xdr:nvGrpSpPr>
      <xdr:grpSpPr>
        <a:xfrm>
          <a:off x="12973182" y="352954"/>
          <a:ext cx="1082017" cy="979479"/>
          <a:chOff x="13148687" y="461596"/>
          <a:chExt cx="1023676" cy="972601"/>
        </a:xfrm>
      </xdr:grpSpPr>
      <xdr:pic>
        <xdr:nvPicPr>
          <xdr:cNvPr id="7"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591207</xdr:colOff>
      <xdr:row>0</xdr:row>
      <xdr:rowOff>142327</xdr:rowOff>
    </xdr:from>
    <xdr:to>
      <xdr:col>5</xdr:col>
      <xdr:colOff>367352</xdr:colOff>
      <xdr:row>5</xdr:row>
      <xdr:rowOff>35581</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4310" y="339396"/>
          <a:ext cx="2699335" cy="714375"/>
        </a:xfrm>
        <a:prstGeom prst="rect">
          <a:avLst/>
        </a:prstGeom>
      </xdr:spPr>
    </xdr:pic>
    <xdr:clientData/>
  </xdr:twoCellAnchor>
  <xdr:twoCellAnchor>
    <xdr:from>
      <xdr:col>18</xdr:col>
      <xdr:colOff>175173</xdr:colOff>
      <xdr:row>2</xdr:row>
      <xdr:rowOff>10948</xdr:rowOff>
    </xdr:from>
    <xdr:to>
      <xdr:col>21</xdr:col>
      <xdr:colOff>16436</xdr:colOff>
      <xdr:row>6</xdr:row>
      <xdr:rowOff>41997</xdr:rowOff>
    </xdr:to>
    <xdr:grpSp>
      <xdr:nvGrpSpPr>
        <xdr:cNvPr id="6" name="Grupo 5"/>
        <xdr:cNvGrpSpPr/>
      </xdr:nvGrpSpPr>
      <xdr:grpSpPr>
        <a:xfrm>
          <a:off x="12069380" y="378810"/>
          <a:ext cx="1049953" cy="941946"/>
          <a:chOff x="13148687" y="461596"/>
          <a:chExt cx="1023676" cy="972601"/>
        </a:xfrm>
      </xdr:grpSpPr>
      <xdr:pic>
        <xdr:nvPicPr>
          <xdr:cNvPr id="7"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174049</xdr:colOff>
      <xdr:row>7</xdr:row>
      <xdr:rowOff>4332</xdr:rowOff>
    </xdr:from>
    <xdr:to>
      <xdr:col>17</xdr:col>
      <xdr:colOff>658091</xdr:colOff>
      <xdr:row>21</xdr:row>
      <xdr:rowOff>127000</xdr:rowOff>
    </xdr:to>
    <xdr:graphicFrame macro="">
      <xdr:nvGraphicFramePr>
        <xdr:cNvPr id="3560496" name="Gráfico 6">
          <a:extLst>
            <a:ext uri="{FF2B5EF4-FFF2-40B4-BE49-F238E27FC236}">
              <a16:creationId xmlns:a16="http://schemas.microsoft.com/office/drawing/2014/main" id="{00000000-0008-0000-1A00-000030543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167471</xdr:colOff>
      <xdr:row>1</xdr:row>
      <xdr:rowOff>62802</xdr:rowOff>
    </xdr:from>
    <xdr:to>
      <xdr:col>3</xdr:col>
      <xdr:colOff>2479526</xdr:colOff>
      <xdr:row>4</xdr:row>
      <xdr:rowOff>211957</xdr:rowOff>
    </xdr:to>
    <xdr:pic>
      <xdr:nvPicPr>
        <xdr:cNvPr id="7" name="Imagen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8378" y="376813"/>
          <a:ext cx="2699335" cy="714375"/>
        </a:xfrm>
        <a:prstGeom prst="rect">
          <a:avLst/>
        </a:prstGeom>
      </xdr:spPr>
    </xdr:pic>
    <xdr:clientData/>
  </xdr:twoCellAnchor>
  <xdr:twoCellAnchor>
    <xdr:from>
      <xdr:col>16</xdr:col>
      <xdr:colOff>544285</xdr:colOff>
      <xdr:row>1</xdr:row>
      <xdr:rowOff>20934</xdr:rowOff>
    </xdr:from>
    <xdr:to>
      <xdr:col>18</xdr:col>
      <xdr:colOff>50242</xdr:colOff>
      <xdr:row>5</xdr:row>
      <xdr:rowOff>166639</xdr:rowOff>
    </xdr:to>
    <xdr:grpSp>
      <xdr:nvGrpSpPr>
        <xdr:cNvPr id="8" name="Grupo 7"/>
        <xdr:cNvGrpSpPr/>
      </xdr:nvGrpSpPr>
      <xdr:grpSpPr>
        <a:xfrm>
          <a:off x="10617758" y="171659"/>
          <a:ext cx="1063451" cy="1041683"/>
          <a:chOff x="13148687" y="461596"/>
          <a:chExt cx="1023676" cy="972601"/>
        </a:xfrm>
      </xdr:grpSpPr>
      <xdr:pic>
        <xdr:nvPicPr>
          <xdr:cNvPr id="9" name="il_fi" descr="http://www.baspe.com/images/expediente.jpg">
            <a:hlinkClick xmlns:r="http://schemas.openxmlformats.org/officeDocument/2006/relationships" r:id="rId3"/>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5"/>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51</xdr:row>
      <xdr:rowOff>0</xdr:rowOff>
    </xdr:to>
    <xdr:sp macro="" textlink="">
      <xdr:nvSpPr>
        <xdr:cNvPr id="2" name="1 Rectángulo">
          <a:extLst>
            <a:ext uri="{FF2B5EF4-FFF2-40B4-BE49-F238E27FC236}">
              <a16:creationId xmlns:a16="http://schemas.microsoft.com/office/drawing/2014/main" id="{00000000-0008-0000-1B00-000002000000}"/>
            </a:ext>
          </a:extLst>
        </xdr:cNvPr>
        <xdr:cNvSpPr/>
      </xdr:nvSpPr>
      <xdr:spPr bwMode="auto">
        <a:xfrm>
          <a:off x="0" y="317499"/>
          <a:ext cx="10212917" cy="7408334"/>
        </a:xfrm>
        <a:prstGeom prst="rect">
          <a:avLst/>
        </a:prstGeom>
        <a:pattFill prst="ltHorz">
          <a:fgClr>
            <a:schemeClr val="bg1">
              <a:lumMod val="85000"/>
            </a:schemeClr>
          </a:fgClr>
          <a:bgClr>
            <a:schemeClr val="bg1"/>
          </a:bgClr>
        </a:pattFill>
        <a:ln>
          <a:solidFill>
            <a:schemeClr val="tx1">
              <a:lumMod val="50000"/>
              <a:lumOff val="50000"/>
            </a:schemeClr>
          </a:solidFill>
          <a:headEnd type="none" w="med" len="med"/>
          <a:tailEnd type="none" w="med" len="med"/>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es-MX"/>
        </a:p>
      </xdr:txBody>
    </xdr:sp>
    <xdr:clientData/>
  </xdr:twoCellAnchor>
  <xdr:twoCellAnchor>
    <xdr:from>
      <xdr:col>0</xdr:col>
      <xdr:colOff>391886</xdr:colOff>
      <xdr:row>9</xdr:row>
      <xdr:rowOff>152400</xdr:rowOff>
    </xdr:from>
    <xdr:to>
      <xdr:col>12</xdr:col>
      <xdr:colOff>108857</xdr:colOff>
      <xdr:row>49</xdr:row>
      <xdr:rowOff>76200</xdr:rowOff>
    </xdr:to>
    <xdr:sp macro="" textlink="">
      <xdr:nvSpPr>
        <xdr:cNvPr id="3" name="2 CuadroTexto">
          <a:extLst>
            <a:ext uri="{FF2B5EF4-FFF2-40B4-BE49-F238E27FC236}">
              <a16:creationId xmlns:a16="http://schemas.microsoft.com/office/drawing/2014/main" id="{00000000-0008-0000-1B00-000003000000}"/>
            </a:ext>
          </a:extLst>
        </xdr:cNvPr>
        <xdr:cNvSpPr txBox="1"/>
      </xdr:nvSpPr>
      <xdr:spPr>
        <a:xfrm>
          <a:off x="391886" y="1567543"/>
          <a:ext cx="9710057" cy="5889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algn="ctr">
            <a:lnSpc>
              <a:spcPts val="1500"/>
            </a:lnSpc>
            <a:spcBef>
              <a:spcPts val="600"/>
            </a:spcBef>
          </a:pPr>
          <a:r>
            <a:rPr lang="es-MX" sz="1800" b="1">
              <a:solidFill>
                <a:sysClr val="windowText" lastClr="000000"/>
              </a:solidFill>
              <a:latin typeface="Montserrat" panose="00000500000000000000" pitchFamily="2" charset="0"/>
            </a:rPr>
            <a:t>SUBSECRETARIA</a:t>
          </a:r>
          <a:r>
            <a:rPr lang="es-MX" sz="1800" b="1" baseline="0">
              <a:solidFill>
                <a:sysClr val="windowText" lastClr="000000"/>
              </a:solidFill>
              <a:latin typeface="Montserrat" panose="00000500000000000000" pitchFamily="2" charset="0"/>
            </a:rPr>
            <a:t> DE INTREGRACION Y DESAROLLO DEL SECTOR SALUD</a:t>
          </a:r>
        </a:p>
        <a:p>
          <a:pPr marL="0" algn="ctr">
            <a:lnSpc>
              <a:spcPts val="1500"/>
            </a:lnSpc>
            <a:spcBef>
              <a:spcPts val="600"/>
            </a:spcBef>
          </a:pPr>
          <a:r>
            <a:rPr lang="es-MX" sz="1600" b="1">
              <a:solidFill>
                <a:sysClr val="windowText" lastClr="000000"/>
              </a:solidFill>
              <a:latin typeface="Montserrat" panose="00000500000000000000" pitchFamily="2" charset="0"/>
            </a:rPr>
            <a:t>DIRECCIÓN</a:t>
          </a:r>
          <a:r>
            <a:rPr lang="es-MX" sz="1600" b="1" baseline="0">
              <a:solidFill>
                <a:sysClr val="windowText" lastClr="000000"/>
              </a:solidFill>
              <a:latin typeface="Montserrat" panose="00000500000000000000" pitchFamily="2" charset="0"/>
            </a:rPr>
            <a:t> GENERAL DE CALIDAD Y EDUCACIÓN EN SALUD</a:t>
          </a:r>
        </a:p>
        <a:p>
          <a:pPr marL="0" algn="ctr">
            <a:lnSpc>
              <a:spcPts val="1500"/>
            </a:lnSpc>
            <a:spcBef>
              <a:spcPts val="600"/>
            </a:spcBef>
          </a:pPr>
          <a:r>
            <a:rPr lang="es-MX" sz="1600" b="1" baseline="0">
              <a:solidFill>
                <a:sysClr val="windowText" lastClr="000000"/>
              </a:solidFill>
              <a:latin typeface="Montserrat" panose="00000500000000000000" pitchFamily="2" charset="0"/>
            </a:rPr>
            <a:t>DIRECCIÓN DE MEJORA DE PROCESOS</a:t>
          </a:r>
        </a:p>
        <a:p>
          <a:pPr algn="ctr">
            <a:lnSpc>
              <a:spcPts val="1500"/>
            </a:lnSpc>
          </a:pPr>
          <a:endParaRPr lang="es-MX" sz="1600" baseline="0">
            <a:solidFill>
              <a:sysClr val="windowText" lastClr="000000"/>
            </a:solidFill>
            <a:latin typeface="Montserrat" panose="00000500000000000000" pitchFamily="2" charset="0"/>
          </a:endParaRPr>
        </a:p>
        <a:p>
          <a:pPr algn="ctr">
            <a:lnSpc>
              <a:spcPts val="1500"/>
            </a:lnSpc>
          </a:pPr>
          <a:endParaRPr lang="es-MX" sz="1600" baseline="0">
            <a:solidFill>
              <a:sysClr val="windowText" lastClr="000000"/>
            </a:solidFill>
            <a:latin typeface="Montserrat" panose="00000500000000000000" pitchFamily="2" charset="0"/>
          </a:endParaRPr>
        </a:p>
        <a:p>
          <a:pPr marL="0" indent="0" algn="ctr">
            <a:lnSpc>
              <a:spcPts val="1500"/>
            </a:lnSpc>
            <a:spcBef>
              <a:spcPts val="600"/>
            </a:spcBef>
          </a:pPr>
          <a:r>
            <a:rPr lang="es-MX" sz="1800" b="1" baseline="0">
              <a:solidFill>
                <a:srgbClr val="9A7640"/>
              </a:solidFill>
              <a:latin typeface="Montserrat" panose="00000500000000000000" pitchFamily="2" charset="0"/>
              <a:ea typeface="+mn-ea"/>
              <a:cs typeface="+mn-cs"/>
            </a:rPr>
            <a:t>MODELO DE EVALUACIÓN DEL EXPEDIENTE CLÍNICO</a:t>
          </a:r>
        </a:p>
        <a:p>
          <a:pPr marL="0" indent="0" algn="ctr">
            <a:lnSpc>
              <a:spcPts val="1500"/>
            </a:lnSpc>
            <a:spcBef>
              <a:spcPts val="600"/>
            </a:spcBef>
          </a:pPr>
          <a:r>
            <a:rPr lang="es-MX" sz="1800" b="1" baseline="0">
              <a:solidFill>
                <a:srgbClr val="9A7640"/>
              </a:solidFill>
              <a:latin typeface="Montserrat" panose="00000500000000000000" pitchFamily="2" charset="0"/>
              <a:ea typeface="+mn-ea"/>
              <a:cs typeface="+mn-cs"/>
            </a:rPr>
            <a:t> INTEGRADO Y DE CALIDAD (MECIC)</a:t>
          </a:r>
        </a:p>
        <a:p>
          <a:pPr algn="ctr">
            <a:lnSpc>
              <a:spcPts val="1500"/>
            </a:lnSpc>
          </a:pPr>
          <a:endParaRPr lang="es-MX" sz="1600" baseline="0">
            <a:solidFill>
              <a:sysClr val="windowText" lastClr="000000"/>
            </a:solidFill>
            <a:latin typeface="Montserrat" panose="00000500000000000000" pitchFamily="2" charset="0"/>
          </a:endParaRPr>
        </a:p>
        <a:p>
          <a:pPr algn="ctr">
            <a:lnSpc>
              <a:spcPts val="1500"/>
            </a:lnSpc>
          </a:pPr>
          <a:endParaRPr lang="es-MX" sz="1200" b="1">
            <a:solidFill>
              <a:sysClr val="windowText" lastClr="000000"/>
            </a:solidFill>
            <a:effectLst/>
            <a:latin typeface="Montserrat" panose="00000500000000000000" pitchFamily="2" charset="0"/>
            <a:ea typeface="+mn-ea"/>
            <a:cs typeface="+mn-cs"/>
          </a:endParaRPr>
        </a:p>
        <a:p>
          <a:pPr algn="ctr">
            <a:lnSpc>
              <a:spcPts val="1500"/>
            </a:lnSpc>
          </a:pPr>
          <a:r>
            <a:rPr lang="es-MX" sz="1200" b="1">
              <a:solidFill>
                <a:sysClr val="windowText" lastClr="000000"/>
              </a:solidFill>
              <a:effectLst/>
              <a:latin typeface="Montserrat" panose="00000500000000000000" pitchFamily="2" charset="0"/>
              <a:ea typeface="+mn-ea"/>
              <a:cs typeface="+mn-cs"/>
            </a:rPr>
            <a:t>Responsables del Modelo:</a:t>
          </a:r>
        </a:p>
        <a:p>
          <a:pPr algn="ctr">
            <a:lnSpc>
              <a:spcPts val="1500"/>
            </a:lnSpc>
          </a:pPr>
          <a:endParaRPr lang="es-MX" sz="1200" b="1">
            <a:solidFill>
              <a:sysClr val="windowText" lastClr="000000"/>
            </a:solidFill>
            <a:effectLst/>
            <a:latin typeface="Montserrat" panose="00000500000000000000" pitchFamily="2" charset="0"/>
            <a:ea typeface="+mn-ea"/>
            <a:cs typeface="+mn-cs"/>
          </a:endParaRPr>
        </a:p>
        <a:p>
          <a:pPr algn="ctr">
            <a:lnSpc>
              <a:spcPts val="1500"/>
            </a:lnSpc>
          </a:pPr>
          <a:r>
            <a:rPr lang="es-MX" sz="1200" b="1" cap="all">
              <a:solidFill>
                <a:sysClr val="windowText" lastClr="000000"/>
              </a:solidFill>
              <a:effectLst/>
              <a:latin typeface="Montserrat" panose="00000500000000000000" pitchFamily="2" charset="0"/>
              <a:ea typeface="+mn-ea"/>
              <a:cs typeface="+mn-cs"/>
            </a:rPr>
            <a:t>DR. NILSON AGUSTÍN CONTRERAS CARRETO</a:t>
          </a:r>
        </a:p>
        <a:p>
          <a:pPr algn="ctr">
            <a:lnSpc>
              <a:spcPts val="1500"/>
            </a:lnSpc>
          </a:pPr>
          <a:r>
            <a:rPr lang="es-MX" sz="1200" b="1">
              <a:solidFill>
                <a:sysClr val="windowText" lastClr="000000"/>
              </a:solidFill>
              <a:effectLst/>
              <a:latin typeface="Montserrat" panose="00000500000000000000" pitchFamily="2" charset="0"/>
              <a:ea typeface="+mn-ea"/>
              <a:cs typeface="+mn-cs"/>
            </a:rPr>
            <a:t>Teléfono: </a:t>
          </a:r>
          <a:r>
            <a:rPr lang="es-MX" sz="1200">
              <a:solidFill>
                <a:sysClr val="windowText" lastClr="000000"/>
              </a:solidFill>
              <a:effectLst/>
              <a:latin typeface="Montserrat" panose="00000500000000000000" pitchFamily="2" charset="0"/>
              <a:ea typeface="+mn-ea"/>
              <a:cs typeface="+mn-cs"/>
            </a:rPr>
            <a:t>55 2000 3400 ext. 53549</a:t>
          </a:r>
        </a:p>
        <a:p>
          <a:pPr algn="ctr">
            <a:lnSpc>
              <a:spcPts val="1500"/>
            </a:lnSpc>
          </a:pPr>
          <a:r>
            <a:rPr lang="es-MX" sz="1200" b="1">
              <a:solidFill>
                <a:sysClr val="windowText" lastClr="000000"/>
              </a:solidFill>
              <a:effectLst/>
              <a:latin typeface="Montserrat" panose="00000500000000000000" pitchFamily="2" charset="0"/>
              <a:ea typeface="+mn-ea"/>
              <a:cs typeface="+mn-cs"/>
            </a:rPr>
            <a:t>Correo electrónico: </a:t>
          </a:r>
          <a:r>
            <a:rPr lang="es-MX" sz="1200">
              <a:solidFill>
                <a:sysClr val="windowText" lastClr="000000"/>
              </a:solidFill>
              <a:effectLst/>
              <a:latin typeface="Montserrat" panose="00000500000000000000" pitchFamily="2" charset="0"/>
              <a:ea typeface="+mn-ea"/>
              <a:cs typeface="+mn-cs"/>
            </a:rPr>
            <a:t>nilson.contreras@salud.gob.mx </a:t>
          </a:r>
        </a:p>
        <a:p>
          <a:pPr algn="ctr">
            <a:lnSpc>
              <a:spcPts val="1500"/>
            </a:lnSpc>
          </a:pPr>
          <a:endParaRPr lang="es-MX" sz="1200">
            <a:solidFill>
              <a:sysClr val="windowText" lastClr="000000"/>
            </a:solidFill>
            <a:effectLst/>
            <a:latin typeface="Montserrat" panose="00000500000000000000" pitchFamily="2" charset="0"/>
            <a:ea typeface="+mn-ea"/>
            <a:cs typeface="+mn-cs"/>
          </a:endParaRPr>
        </a:p>
        <a:p>
          <a:pPr algn="ctr">
            <a:lnSpc>
              <a:spcPts val="1500"/>
            </a:lnSpc>
          </a:pPr>
          <a:r>
            <a:rPr lang="es-MX" sz="1200" b="1" cap="all">
              <a:solidFill>
                <a:sysClr val="windowText" lastClr="000000"/>
              </a:solidFill>
              <a:effectLst/>
              <a:latin typeface="Montserrat" panose="00000500000000000000" pitchFamily="2" charset="0"/>
              <a:ea typeface="+mn-ea"/>
              <a:cs typeface="+mn-cs"/>
            </a:rPr>
            <a:t>MTRA. MÓNICA SÁNCHEZ RODRÍGUEZ</a:t>
          </a:r>
        </a:p>
        <a:p>
          <a:pPr algn="ctr">
            <a:lnSpc>
              <a:spcPts val="1500"/>
            </a:lnSpc>
          </a:pPr>
          <a:r>
            <a:rPr lang="es-MX" sz="1200" b="1">
              <a:solidFill>
                <a:sysClr val="windowText" lastClr="000000"/>
              </a:solidFill>
              <a:effectLst/>
              <a:latin typeface="Montserrat" panose="00000500000000000000" pitchFamily="2" charset="0"/>
              <a:ea typeface="+mn-ea"/>
              <a:cs typeface="+mn-cs"/>
            </a:rPr>
            <a:t>Teléfono: </a:t>
          </a:r>
          <a:r>
            <a:rPr lang="es-MX" sz="1200">
              <a:solidFill>
                <a:sysClr val="windowText" lastClr="000000"/>
              </a:solidFill>
              <a:effectLst/>
              <a:latin typeface="Montserrat" panose="00000500000000000000" pitchFamily="2" charset="0"/>
              <a:ea typeface="+mn-ea"/>
              <a:cs typeface="+mn-cs"/>
            </a:rPr>
            <a:t>55 2000 3400 ext. 59153</a:t>
          </a:r>
        </a:p>
        <a:p>
          <a:pPr algn="ctr">
            <a:lnSpc>
              <a:spcPts val="1500"/>
            </a:lnSpc>
          </a:pPr>
          <a:r>
            <a:rPr lang="es-MX" sz="1200" b="1">
              <a:solidFill>
                <a:sysClr val="windowText" lastClr="000000"/>
              </a:solidFill>
              <a:effectLst/>
              <a:latin typeface="Montserrat" panose="00000500000000000000" pitchFamily="2" charset="0"/>
              <a:ea typeface="+mn-ea"/>
              <a:cs typeface="+mn-cs"/>
            </a:rPr>
            <a:t>Correo electrónico: </a:t>
          </a:r>
          <a:r>
            <a:rPr lang="es-MX" sz="1200">
              <a:solidFill>
                <a:sysClr val="windowText" lastClr="000000"/>
              </a:solidFill>
              <a:effectLst/>
              <a:latin typeface="Montserrat" panose="00000500000000000000" pitchFamily="2" charset="0"/>
              <a:ea typeface="+mn-ea"/>
              <a:cs typeface="+mn-cs"/>
            </a:rPr>
            <a:t>monica.sanchezr@salud.gob.mx </a:t>
          </a:r>
        </a:p>
        <a:p>
          <a:pPr algn="ctr">
            <a:lnSpc>
              <a:spcPts val="1500"/>
            </a:lnSpc>
          </a:pPr>
          <a:endParaRPr lang="es-MX" sz="1200">
            <a:solidFill>
              <a:sysClr val="windowText" lastClr="000000"/>
            </a:solidFill>
            <a:effectLst/>
            <a:latin typeface="Montserrat" panose="00000500000000000000" pitchFamily="2" charset="0"/>
            <a:ea typeface="+mn-ea"/>
            <a:cs typeface="+mn-cs"/>
          </a:endParaRPr>
        </a:p>
        <a:p>
          <a:pPr algn="ctr">
            <a:lnSpc>
              <a:spcPts val="1500"/>
            </a:lnSpc>
          </a:pPr>
          <a:r>
            <a:rPr lang="es-MX" sz="1200" b="1" cap="none">
              <a:solidFill>
                <a:sysClr val="windowText" lastClr="000000"/>
              </a:solidFill>
              <a:effectLst/>
              <a:latin typeface="Montserrat" panose="00000500000000000000" pitchFamily="2" charset="0"/>
              <a:ea typeface="+mn-ea"/>
              <a:cs typeface="+mn-cs"/>
            </a:rPr>
            <a:t>DRa</a:t>
          </a:r>
          <a:r>
            <a:rPr lang="es-MX" sz="1200" b="1" cap="all">
              <a:solidFill>
                <a:sysClr val="windowText" lastClr="000000"/>
              </a:solidFill>
              <a:effectLst/>
              <a:latin typeface="Montserrat" panose="00000500000000000000" pitchFamily="2" charset="0"/>
              <a:ea typeface="+mn-ea"/>
              <a:cs typeface="+mn-cs"/>
            </a:rPr>
            <a:t>. JENIFER PAMELA MARTÍNEZ VILLAFRANCO</a:t>
          </a:r>
        </a:p>
        <a:p>
          <a:pPr algn="ctr">
            <a:lnSpc>
              <a:spcPts val="1500"/>
            </a:lnSpc>
          </a:pPr>
          <a:r>
            <a:rPr lang="es-MX" sz="1200" b="1">
              <a:solidFill>
                <a:sysClr val="windowText" lastClr="000000"/>
              </a:solidFill>
              <a:effectLst/>
              <a:latin typeface="Montserrat" panose="00000500000000000000" pitchFamily="2" charset="0"/>
              <a:ea typeface="+mn-ea"/>
              <a:cs typeface="+mn-cs"/>
            </a:rPr>
            <a:t>Teléfono: </a:t>
          </a:r>
          <a:r>
            <a:rPr lang="es-MX" sz="1200">
              <a:solidFill>
                <a:sysClr val="windowText" lastClr="000000"/>
              </a:solidFill>
              <a:effectLst/>
              <a:latin typeface="Montserrat" panose="00000500000000000000" pitchFamily="2" charset="0"/>
              <a:ea typeface="+mn-ea"/>
              <a:cs typeface="+mn-cs"/>
            </a:rPr>
            <a:t>55 2000 3400 ext. 53457</a:t>
          </a:r>
        </a:p>
        <a:p>
          <a:pPr algn="ctr">
            <a:lnSpc>
              <a:spcPts val="1500"/>
            </a:lnSpc>
          </a:pPr>
          <a:r>
            <a:rPr lang="es-MX" sz="1200" b="1">
              <a:solidFill>
                <a:sysClr val="windowText" lastClr="000000"/>
              </a:solidFill>
              <a:effectLst/>
              <a:latin typeface="Montserrat" panose="00000500000000000000" pitchFamily="2" charset="0"/>
              <a:ea typeface="+mn-ea"/>
              <a:cs typeface="+mn-cs"/>
            </a:rPr>
            <a:t>Correo electrónico: </a:t>
          </a:r>
          <a:r>
            <a:rPr lang="es-MX" sz="1200">
              <a:solidFill>
                <a:sysClr val="windowText" lastClr="000000"/>
              </a:solidFill>
              <a:effectLst/>
              <a:latin typeface="Montserrat" panose="00000500000000000000" pitchFamily="2" charset="0"/>
              <a:ea typeface="+mn-ea"/>
              <a:cs typeface="+mn-cs"/>
            </a:rPr>
            <a:t>jenifer.martinez@salud.gob.mx</a:t>
          </a:r>
        </a:p>
        <a:p>
          <a:pPr algn="ctr">
            <a:lnSpc>
              <a:spcPts val="1300"/>
            </a:lnSpc>
          </a:pPr>
          <a:endParaRPr lang="es-MX" sz="1600" baseline="0">
            <a:solidFill>
              <a:sysClr val="windowText" lastClr="000000"/>
            </a:solidFill>
            <a:latin typeface="Montserrat" panose="00000500000000000000" pitchFamily="2" charset="0"/>
          </a:endParaRPr>
        </a:p>
        <a:p>
          <a:pPr algn="ctr">
            <a:lnSpc>
              <a:spcPts val="1400"/>
            </a:lnSpc>
          </a:pPr>
          <a:endParaRPr lang="es-MX" sz="1600" baseline="0">
            <a:solidFill>
              <a:sysClr val="windowText" lastClr="000000"/>
            </a:solidFill>
            <a:latin typeface="Arial Rounded MT Bold" pitchFamily="34" charset="0"/>
          </a:endParaRPr>
        </a:p>
        <a:p>
          <a:pPr algn="ctr">
            <a:lnSpc>
              <a:spcPts val="1400"/>
            </a:lnSpc>
          </a:pPr>
          <a:endParaRPr lang="es-MX" sz="1600" baseline="0">
            <a:solidFill>
              <a:sysClr val="windowText" lastClr="000000"/>
            </a:solidFill>
            <a:latin typeface="Arial Rounded MT Bold" pitchFamily="34" charset="0"/>
          </a:endParaRPr>
        </a:p>
        <a:p>
          <a:pPr algn="ctr">
            <a:lnSpc>
              <a:spcPts val="1500"/>
            </a:lnSpc>
          </a:pPr>
          <a:endParaRPr lang="es-MX" sz="1600" baseline="0">
            <a:solidFill>
              <a:sysClr val="windowText" lastClr="000000"/>
            </a:solidFill>
            <a:latin typeface="Arial Rounded MT Bold" pitchFamily="34" charset="0"/>
          </a:endParaRPr>
        </a:p>
        <a:p>
          <a:pPr algn="ctr">
            <a:lnSpc>
              <a:spcPts val="1300"/>
            </a:lnSpc>
          </a:pPr>
          <a:endParaRPr lang="es-MX" sz="1600" baseline="0">
            <a:solidFill>
              <a:sysClr val="windowText" lastClr="000000"/>
            </a:solidFill>
            <a:latin typeface="Arial Rounded MT Bold" pitchFamily="34" charset="0"/>
          </a:endParaRPr>
        </a:p>
        <a:p>
          <a:pPr>
            <a:lnSpc>
              <a:spcPts val="1200"/>
            </a:lnSpc>
          </a:pPr>
          <a:endParaRPr lang="es-MX" sz="1200" baseline="0">
            <a:solidFill>
              <a:sysClr val="windowText" lastClr="000000"/>
            </a:solidFill>
          </a:endParaRPr>
        </a:p>
        <a:p>
          <a:pPr>
            <a:lnSpc>
              <a:spcPts val="1200"/>
            </a:lnSpc>
          </a:pPr>
          <a:endParaRPr lang="es-MX" sz="1200" baseline="0">
            <a:solidFill>
              <a:sysClr val="windowText" lastClr="000000"/>
            </a:solidFill>
          </a:endParaRPr>
        </a:p>
        <a:p>
          <a:pPr>
            <a:lnSpc>
              <a:spcPts val="900"/>
            </a:lnSpc>
          </a:pPr>
          <a:endParaRPr lang="es-MX" sz="1200">
            <a:solidFill>
              <a:sysClr val="windowText" lastClr="000000"/>
            </a:solidFill>
          </a:endParaRPr>
        </a:p>
      </xdr:txBody>
    </xdr:sp>
    <xdr:clientData/>
  </xdr:twoCellAnchor>
  <xdr:twoCellAnchor editAs="oneCell">
    <xdr:from>
      <xdr:col>3</xdr:col>
      <xdr:colOff>718868</xdr:colOff>
      <xdr:row>3</xdr:row>
      <xdr:rowOff>107830</xdr:rowOff>
    </xdr:from>
    <xdr:to>
      <xdr:col>7</xdr:col>
      <xdr:colOff>363014</xdr:colOff>
      <xdr:row>8</xdr:row>
      <xdr:rowOff>13478</xdr:rowOff>
    </xdr:to>
    <xdr:pic>
      <xdr:nvPicPr>
        <xdr:cNvPr id="8" name="Imagen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368" y="557122"/>
          <a:ext cx="2699335" cy="714375"/>
        </a:xfrm>
        <a:prstGeom prst="rect">
          <a:avLst/>
        </a:prstGeom>
      </xdr:spPr>
    </xdr:pic>
    <xdr:clientData/>
  </xdr:twoCellAnchor>
  <xdr:twoCellAnchor>
    <xdr:from>
      <xdr:col>11</xdr:col>
      <xdr:colOff>161745</xdr:colOff>
      <xdr:row>0</xdr:row>
      <xdr:rowOff>116817</xdr:rowOff>
    </xdr:from>
    <xdr:to>
      <xdr:col>12</xdr:col>
      <xdr:colOff>421623</xdr:colOff>
      <xdr:row>6</xdr:row>
      <xdr:rowOff>154890</xdr:rowOff>
    </xdr:to>
    <xdr:grpSp>
      <xdr:nvGrpSpPr>
        <xdr:cNvPr id="9" name="Grupo 8"/>
        <xdr:cNvGrpSpPr/>
      </xdr:nvGrpSpPr>
      <xdr:grpSpPr>
        <a:xfrm>
          <a:off x="9115245" y="116817"/>
          <a:ext cx="1021878" cy="963359"/>
          <a:chOff x="13148687" y="461596"/>
          <a:chExt cx="1023676" cy="972601"/>
        </a:xfrm>
      </xdr:grpSpPr>
      <xdr:pic>
        <xdr:nvPicPr>
          <xdr:cNvPr id="10"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0.50505</cdr:x>
      <cdr:y>0.21892</cdr:y>
    </cdr:from>
    <cdr:to>
      <cdr:x>0.71637</cdr:x>
      <cdr:y>0.5455</cdr:y>
    </cdr:to>
    <cdr:sp macro="" textlink="">
      <cdr:nvSpPr>
        <cdr:cNvPr id="3" name="2 CuadroTexto"/>
        <cdr:cNvSpPr txBox="1"/>
      </cdr:nvSpPr>
      <cdr:spPr>
        <a:xfrm xmlns:a="http://schemas.openxmlformats.org/drawingml/2006/main">
          <a:off x="2295525" y="600075"/>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s-MX"/>
        </a:p>
      </cdr:txBody>
    </cdr:sp>
  </cdr:relSizeAnchor>
  <cdr:relSizeAnchor xmlns:cdr="http://schemas.openxmlformats.org/drawingml/2006/chartDrawing">
    <cdr:from>
      <cdr:x>0.29429</cdr:x>
      <cdr:y>0.1704</cdr:y>
    </cdr:from>
    <cdr:to>
      <cdr:x>0.51856</cdr:x>
      <cdr:y>0.2456</cdr:y>
    </cdr:to>
    <cdr:sp macro="" textlink="">
      <cdr:nvSpPr>
        <cdr:cNvPr id="2" name="CuadroTexto 1"/>
        <cdr:cNvSpPr txBox="1"/>
      </cdr:nvSpPr>
      <cdr:spPr>
        <a:xfrm xmlns:a="http://schemas.openxmlformats.org/drawingml/2006/main">
          <a:off x="2405915" y="805043"/>
          <a:ext cx="1833564" cy="3552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MX" sz="1700" b="0">
              <a:latin typeface="Montserrat" panose="00000500000000000000" pitchFamily="2" charset="0"/>
            </a:rPr>
            <a:t>Cumplimiento</a:t>
          </a:r>
        </a:p>
      </cdr:txBody>
    </cdr:sp>
  </cdr:relSizeAnchor>
  <cdr:relSizeAnchor xmlns:cdr="http://schemas.openxmlformats.org/drawingml/2006/chartDrawing">
    <cdr:from>
      <cdr:x>0.57827</cdr:x>
      <cdr:y>0.17292</cdr:y>
    </cdr:from>
    <cdr:to>
      <cdr:x>0.85352</cdr:x>
      <cdr:y>0.24812</cdr:y>
    </cdr:to>
    <cdr:sp macro="" textlink="">
      <cdr:nvSpPr>
        <cdr:cNvPr id="6" name="CuadroTexto 5"/>
        <cdr:cNvSpPr txBox="1"/>
      </cdr:nvSpPr>
      <cdr:spPr>
        <a:xfrm xmlns:a="http://schemas.openxmlformats.org/drawingml/2006/main">
          <a:off x="4727636" y="816951"/>
          <a:ext cx="2250281" cy="3552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MX" sz="1700" b="0">
              <a:latin typeface="Montserrat" panose="00000500000000000000" pitchFamily="2" charset="0"/>
            </a:rPr>
            <a:t>No</a:t>
          </a:r>
          <a:r>
            <a:rPr lang="es-MX" sz="1700" b="0" baseline="0">
              <a:latin typeface="Montserrat" panose="00000500000000000000" pitchFamily="2" charset="0"/>
            </a:rPr>
            <a:t> </a:t>
          </a:r>
          <a:r>
            <a:rPr lang="es-MX" sz="1700" b="0">
              <a:latin typeface="Montserrat" panose="00000500000000000000" pitchFamily="2" charset="0"/>
            </a:rPr>
            <a:t>Cumplimiento</a:t>
          </a:r>
        </a:p>
      </cdr:txBody>
    </cdr:sp>
  </cdr:relSizeAnchor>
</c:userShapes>
</file>

<file path=xl/drawings/drawing4.xml><?xml version="1.0" encoding="utf-8"?>
<xdr:wsDr xmlns:xdr="http://schemas.openxmlformats.org/drawingml/2006/spreadsheetDrawing" xmlns:a="http://schemas.openxmlformats.org/drawingml/2006/main">
  <xdr:twoCellAnchor>
    <xdr:from>
      <xdr:col>3</xdr:col>
      <xdr:colOff>266777</xdr:colOff>
      <xdr:row>9</xdr:row>
      <xdr:rowOff>117480</xdr:rowOff>
    </xdr:from>
    <xdr:to>
      <xdr:col>4</xdr:col>
      <xdr:colOff>2965</xdr:colOff>
      <xdr:row>11</xdr:row>
      <xdr:rowOff>51156</xdr:rowOff>
    </xdr:to>
    <xdr:sp macro="" textlink="">
      <xdr:nvSpPr>
        <xdr:cNvPr id="16" name="66 CuadroTexto">
          <a:extLst>
            <a:ext uri="{FF2B5EF4-FFF2-40B4-BE49-F238E27FC236}">
              <a16:creationId xmlns:a16="http://schemas.microsoft.com/office/drawing/2014/main" id="{00000000-0008-0000-0200-0000AE000000}"/>
            </a:ext>
          </a:extLst>
        </xdr:cNvPr>
        <xdr:cNvSpPr txBox="1"/>
      </xdr:nvSpPr>
      <xdr:spPr bwMode="auto">
        <a:xfrm>
          <a:off x="2057477" y="1708155"/>
          <a:ext cx="345788" cy="25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900" b="1" baseline="0">
              <a:solidFill>
                <a:schemeClr val="bg1"/>
              </a:solidFill>
              <a:latin typeface="Arial Black" pitchFamily="34" charset="0"/>
              <a:cs typeface="Arial" pitchFamily="34" charset="0"/>
            </a:rPr>
            <a:t> </a:t>
          </a:r>
          <a:r>
            <a:rPr lang="en-US" sz="700" b="1" baseline="0">
              <a:solidFill>
                <a:schemeClr val="bg1"/>
              </a:solidFill>
              <a:latin typeface="Arial Black" pitchFamily="34" charset="0"/>
              <a:cs typeface="Arial" pitchFamily="34" charset="0"/>
            </a:rPr>
            <a:t> </a:t>
          </a:r>
        </a:p>
      </xdr:txBody>
    </xdr:sp>
    <xdr:clientData/>
  </xdr:twoCellAnchor>
  <xdr:twoCellAnchor>
    <xdr:from>
      <xdr:col>2</xdr:col>
      <xdr:colOff>210695</xdr:colOff>
      <xdr:row>29</xdr:row>
      <xdr:rowOff>25019</xdr:rowOff>
    </xdr:from>
    <xdr:to>
      <xdr:col>3</xdr:col>
      <xdr:colOff>21894</xdr:colOff>
      <xdr:row>30</xdr:row>
      <xdr:rowOff>113829</xdr:rowOff>
    </xdr:to>
    <xdr:sp macro="" textlink="">
      <xdr:nvSpPr>
        <xdr:cNvPr id="28" name="66 CuadroTexto">
          <a:extLst>
            <a:ext uri="{FF2B5EF4-FFF2-40B4-BE49-F238E27FC236}">
              <a16:creationId xmlns:a16="http://schemas.microsoft.com/office/drawing/2014/main" id="{00000000-0008-0000-0200-00008C000000}"/>
            </a:ext>
          </a:extLst>
        </xdr:cNvPr>
        <xdr:cNvSpPr txBox="1"/>
      </xdr:nvSpPr>
      <xdr:spPr bwMode="auto">
        <a:xfrm>
          <a:off x="1391795" y="4854194"/>
          <a:ext cx="420799" cy="250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rtl="0">
            <a:defRPr sz="1000"/>
          </a:pPr>
          <a:endParaRPr lang="es-MX" sz="900" b="1" i="0" u="none" strike="noStrike" baseline="0">
            <a:solidFill>
              <a:srgbClr val="FFFFFF"/>
            </a:solidFill>
            <a:latin typeface="Verdana"/>
            <a:ea typeface="Verdana"/>
            <a:cs typeface="Verdana"/>
          </a:endParaRPr>
        </a:p>
      </xdr:txBody>
    </xdr:sp>
    <xdr:clientData/>
  </xdr:twoCellAnchor>
  <xdr:twoCellAnchor>
    <xdr:from>
      <xdr:col>3</xdr:col>
      <xdr:colOff>266777</xdr:colOff>
      <xdr:row>9</xdr:row>
      <xdr:rowOff>117480</xdr:rowOff>
    </xdr:from>
    <xdr:to>
      <xdr:col>4</xdr:col>
      <xdr:colOff>2965</xdr:colOff>
      <xdr:row>11</xdr:row>
      <xdr:rowOff>51156</xdr:rowOff>
    </xdr:to>
    <xdr:sp macro="" textlink="">
      <xdr:nvSpPr>
        <xdr:cNvPr id="69" name="66 CuadroTexto">
          <a:extLst>
            <a:ext uri="{FF2B5EF4-FFF2-40B4-BE49-F238E27FC236}">
              <a16:creationId xmlns:a16="http://schemas.microsoft.com/office/drawing/2014/main" id="{00000000-0008-0000-0200-0000AE000000}"/>
            </a:ext>
          </a:extLst>
        </xdr:cNvPr>
        <xdr:cNvSpPr txBox="1"/>
      </xdr:nvSpPr>
      <xdr:spPr bwMode="auto">
        <a:xfrm>
          <a:off x="2057477" y="1708155"/>
          <a:ext cx="345788" cy="25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900" b="1" baseline="0">
              <a:solidFill>
                <a:schemeClr val="bg1"/>
              </a:solidFill>
              <a:latin typeface="Arial Black" pitchFamily="34" charset="0"/>
              <a:cs typeface="Arial" pitchFamily="34" charset="0"/>
            </a:rPr>
            <a:t> </a:t>
          </a:r>
          <a:r>
            <a:rPr lang="en-US" sz="700" b="1" baseline="0">
              <a:solidFill>
                <a:schemeClr val="bg1"/>
              </a:solidFill>
              <a:latin typeface="Arial Black" pitchFamily="34" charset="0"/>
              <a:cs typeface="Arial" pitchFamily="34" charset="0"/>
            </a:rPr>
            <a:t> </a:t>
          </a:r>
        </a:p>
      </xdr:txBody>
    </xdr:sp>
    <xdr:clientData/>
  </xdr:twoCellAnchor>
  <xdr:twoCellAnchor>
    <xdr:from>
      <xdr:col>11</xdr:col>
      <xdr:colOff>135614</xdr:colOff>
      <xdr:row>4</xdr:row>
      <xdr:rowOff>130519</xdr:rowOff>
    </xdr:from>
    <xdr:to>
      <xdr:col>14</xdr:col>
      <xdr:colOff>312513</xdr:colOff>
      <xdr:row>7</xdr:row>
      <xdr:rowOff>73332</xdr:rowOff>
    </xdr:to>
    <xdr:sp macro="" textlink="">
      <xdr:nvSpPr>
        <xdr:cNvPr id="70" name="104 Proceso alternativo">
          <a:extLst>
            <a:ext uri="{FF2B5EF4-FFF2-40B4-BE49-F238E27FC236}">
              <a16:creationId xmlns:a16="http://schemas.microsoft.com/office/drawing/2014/main" id="{00000000-0008-0000-0200-0000CC000000}"/>
            </a:ext>
          </a:extLst>
        </xdr:cNvPr>
        <xdr:cNvSpPr>
          <a:spLocks noChangeArrowheads="1"/>
        </xdr:cNvSpPr>
      </xdr:nvSpPr>
      <xdr:spPr bwMode="auto">
        <a:xfrm>
          <a:off x="6803114" y="911569"/>
          <a:ext cx="2005699" cy="428588"/>
        </a:xfrm>
        <a:prstGeom prst="flowChartAlternateProcess">
          <a:avLst/>
        </a:prstGeom>
        <a:solidFill>
          <a:srgbClr val="FDEADA"/>
        </a:solidFill>
        <a:ln w="9525" algn="ctr">
          <a:noFill/>
          <a:round/>
          <a:headEnd/>
          <a:tailEnd/>
        </a:ln>
      </xdr:spPr>
      <xdr:txBody>
        <a:bodyPr/>
        <a:lstStyle/>
        <a:p>
          <a:pPr algn="ctr">
            <a:lnSpc>
              <a:spcPts val="900"/>
            </a:lnSpc>
          </a:pPr>
          <a:r>
            <a:rPr lang="en-US" sz="800" b="1" baseline="0">
              <a:latin typeface="Verdana" pitchFamily="34" charset="0"/>
              <a:ea typeface="+mn-ea"/>
              <a:cs typeface="Arial" pitchFamily="34" charset="0"/>
            </a:rPr>
            <a:t>NOTA DE DIFUNCIÓN Y DE MUERTE FETAL</a:t>
          </a:r>
        </a:p>
      </xdr:txBody>
    </xdr:sp>
    <xdr:clientData/>
  </xdr:twoCellAnchor>
  <xdr:twoCellAnchor>
    <xdr:from>
      <xdr:col>11</xdr:col>
      <xdr:colOff>9525</xdr:colOff>
      <xdr:row>4</xdr:row>
      <xdr:rowOff>142875</xdr:rowOff>
    </xdr:from>
    <xdr:to>
      <xdr:col>11</xdr:col>
      <xdr:colOff>266700</xdr:colOff>
      <xdr:row>7</xdr:row>
      <xdr:rowOff>76200</xdr:rowOff>
    </xdr:to>
    <xdr:sp macro="" textlink="">
      <xdr:nvSpPr>
        <xdr:cNvPr id="71" name="Rounded Rectangle 204">
          <a:extLst>
            <a:ext uri="{FF2B5EF4-FFF2-40B4-BE49-F238E27FC236}">
              <a16:creationId xmlns:a16="http://schemas.microsoft.com/office/drawing/2014/main" id="{00000000-0008-0000-0200-0000887A3700}"/>
            </a:ext>
          </a:extLst>
        </xdr:cNvPr>
        <xdr:cNvSpPr>
          <a:spLocks noChangeArrowheads="1"/>
        </xdr:cNvSpPr>
      </xdr:nvSpPr>
      <xdr:spPr bwMode="auto">
        <a:xfrm>
          <a:off x="6677025" y="923925"/>
          <a:ext cx="257175" cy="419100"/>
        </a:xfrm>
        <a:prstGeom prst="roundRect">
          <a:avLst>
            <a:gd name="adj" fmla="val 16667"/>
          </a:avLst>
        </a:prstGeom>
        <a:solidFill>
          <a:srgbClr val="E46C0A"/>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10</xdr:col>
      <xdr:colOff>550812</xdr:colOff>
      <xdr:row>5</xdr:row>
      <xdr:rowOff>47480</xdr:rowOff>
    </xdr:from>
    <xdr:to>
      <xdr:col>11</xdr:col>
      <xdr:colOff>350848</xdr:colOff>
      <xdr:row>6</xdr:row>
      <xdr:rowOff>150197</xdr:rowOff>
    </xdr:to>
    <xdr:sp macro="" textlink="">
      <xdr:nvSpPr>
        <xdr:cNvPr id="72" name="66 CuadroTexto">
          <a:extLst>
            <a:ext uri="{FF2B5EF4-FFF2-40B4-BE49-F238E27FC236}">
              <a16:creationId xmlns:a16="http://schemas.microsoft.com/office/drawing/2014/main" id="{00000000-0008-0000-0200-0000CE000000}"/>
            </a:ext>
          </a:extLst>
        </xdr:cNvPr>
        <xdr:cNvSpPr txBox="1"/>
      </xdr:nvSpPr>
      <xdr:spPr bwMode="auto">
        <a:xfrm>
          <a:off x="6608712" y="990455"/>
          <a:ext cx="409636" cy="264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050" b="1" baseline="0">
              <a:solidFill>
                <a:schemeClr val="bg1"/>
              </a:solidFill>
              <a:latin typeface="Arial Black" pitchFamily="34" charset="0"/>
              <a:cs typeface="Arial" pitchFamily="34" charset="0"/>
            </a:rPr>
            <a:t>D21</a:t>
          </a:r>
          <a:r>
            <a:rPr lang="en-US" sz="900" b="1" baseline="0">
              <a:solidFill>
                <a:schemeClr val="bg1"/>
              </a:solidFill>
              <a:latin typeface="Arial Black" pitchFamily="34" charset="0"/>
              <a:cs typeface="Arial" pitchFamily="34" charset="0"/>
            </a:rPr>
            <a:t> </a:t>
          </a:r>
          <a:r>
            <a:rPr lang="en-US" sz="700" b="1" baseline="0">
              <a:solidFill>
                <a:schemeClr val="bg1"/>
              </a:solidFill>
              <a:latin typeface="Arial Black" pitchFamily="34" charset="0"/>
              <a:cs typeface="Arial" pitchFamily="34" charset="0"/>
            </a:rPr>
            <a:t> </a:t>
          </a:r>
        </a:p>
      </xdr:txBody>
    </xdr:sp>
    <xdr:clientData/>
  </xdr:twoCellAnchor>
  <xdr:twoCellAnchor>
    <xdr:from>
      <xdr:col>11</xdr:col>
      <xdr:colOff>133442</xdr:colOff>
      <xdr:row>8</xdr:row>
      <xdr:rowOff>0</xdr:rowOff>
    </xdr:from>
    <xdr:to>
      <xdr:col>14</xdr:col>
      <xdr:colOff>310341</xdr:colOff>
      <xdr:row>10</xdr:row>
      <xdr:rowOff>93750</xdr:rowOff>
    </xdr:to>
    <xdr:sp macro="" textlink="">
      <xdr:nvSpPr>
        <xdr:cNvPr id="73" name="104 Proceso alternativo">
          <a:extLst>
            <a:ext uri="{FF2B5EF4-FFF2-40B4-BE49-F238E27FC236}">
              <a16:creationId xmlns:a16="http://schemas.microsoft.com/office/drawing/2014/main" id="{00000000-0008-0000-0200-0000CF000000}"/>
            </a:ext>
          </a:extLst>
        </xdr:cNvPr>
        <xdr:cNvSpPr>
          <a:spLocks noChangeArrowheads="1"/>
        </xdr:cNvSpPr>
      </xdr:nvSpPr>
      <xdr:spPr bwMode="auto">
        <a:xfrm>
          <a:off x="6800942" y="1428750"/>
          <a:ext cx="2005699" cy="417600"/>
        </a:xfrm>
        <a:prstGeom prst="flowChartAlternateProcess">
          <a:avLst/>
        </a:prstGeom>
        <a:solidFill>
          <a:srgbClr val="FDEADA"/>
        </a:solidFill>
        <a:ln w="9525" algn="ctr">
          <a:noFill/>
          <a:round/>
          <a:headEnd/>
          <a:tailEnd/>
        </a:ln>
      </xdr:spPr>
      <xdr:txBody>
        <a:bodyPr/>
        <a:lstStyle/>
        <a:p>
          <a:pPr algn="ctr"/>
          <a:r>
            <a:rPr lang="en-US" sz="800" b="1" baseline="0">
              <a:latin typeface="Verdana" pitchFamily="34" charset="0"/>
              <a:ea typeface="+mn-ea"/>
              <a:cs typeface="Arial" pitchFamily="34" charset="0"/>
            </a:rPr>
            <a:t>ANÁLISIS CLÍNICO</a:t>
          </a:r>
        </a:p>
      </xdr:txBody>
    </xdr:sp>
    <xdr:clientData/>
  </xdr:twoCellAnchor>
  <xdr:twoCellAnchor>
    <xdr:from>
      <xdr:col>11</xdr:col>
      <xdr:colOff>9525</xdr:colOff>
      <xdr:row>8</xdr:row>
      <xdr:rowOff>0</xdr:rowOff>
    </xdr:from>
    <xdr:to>
      <xdr:col>11</xdr:col>
      <xdr:colOff>266700</xdr:colOff>
      <xdr:row>10</xdr:row>
      <xdr:rowOff>95250</xdr:rowOff>
    </xdr:to>
    <xdr:sp macro="" textlink="">
      <xdr:nvSpPr>
        <xdr:cNvPr id="74" name="Rounded Rectangle 207">
          <a:extLst>
            <a:ext uri="{FF2B5EF4-FFF2-40B4-BE49-F238E27FC236}">
              <a16:creationId xmlns:a16="http://schemas.microsoft.com/office/drawing/2014/main" id="{00000000-0008-0000-0200-00008B7A3700}"/>
            </a:ext>
          </a:extLst>
        </xdr:cNvPr>
        <xdr:cNvSpPr>
          <a:spLocks noChangeArrowheads="1"/>
        </xdr:cNvSpPr>
      </xdr:nvSpPr>
      <xdr:spPr bwMode="auto">
        <a:xfrm>
          <a:off x="6677025" y="1428750"/>
          <a:ext cx="257175" cy="419100"/>
        </a:xfrm>
        <a:prstGeom prst="roundRect">
          <a:avLst>
            <a:gd name="adj" fmla="val 16667"/>
          </a:avLst>
        </a:prstGeom>
        <a:solidFill>
          <a:srgbClr val="E46C0A"/>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10</xdr:col>
      <xdr:colOff>548640</xdr:colOff>
      <xdr:row>8</xdr:row>
      <xdr:rowOff>59836</xdr:rowOff>
    </xdr:from>
    <xdr:to>
      <xdr:col>11</xdr:col>
      <xdr:colOff>348676</xdr:colOff>
      <xdr:row>10</xdr:row>
      <xdr:rowOff>12198</xdr:rowOff>
    </xdr:to>
    <xdr:sp macro="" textlink="">
      <xdr:nvSpPr>
        <xdr:cNvPr id="75" name="66 CuadroTexto">
          <a:extLst>
            <a:ext uri="{FF2B5EF4-FFF2-40B4-BE49-F238E27FC236}">
              <a16:creationId xmlns:a16="http://schemas.microsoft.com/office/drawing/2014/main" id="{00000000-0008-0000-0200-0000D1000000}"/>
            </a:ext>
          </a:extLst>
        </xdr:cNvPr>
        <xdr:cNvSpPr txBox="1"/>
      </xdr:nvSpPr>
      <xdr:spPr bwMode="auto">
        <a:xfrm>
          <a:off x="6606540" y="1488586"/>
          <a:ext cx="409636" cy="276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050" b="1" baseline="0">
              <a:solidFill>
                <a:schemeClr val="bg1"/>
              </a:solidFill>
              <a:latin typeface="Arial Black" pitchFamily="34" charset="0"/>
              <a:cs typeface="Arial" pitchFamily="34" charset="0"/>
            </a:rPr>
            <a:t>D22</a:t>
          </a:r>
          <a:r>
            <a:rPr lang="en-US" sz="900" b="1" baseline="0">
              <a:solidFill>
                <a:schemeClr val="bg1"/>
              </a:solidFill>
              <a:latin typeface="Arial Black" pitchFamily="34" charset="0"/>
              <a:cs typeface="Arial" pitchFamily="34" charset="0"/>
            </a:rPr>
            <a:t> </a:t>
          </a:r>
          <a:r>
            <a:rPr lang="en-US" sz="700" b="1" baseline="0">
              <a:solidFill>
                <a:schemeClr val="bg1"/>
              </a:solidFill>
              <a:latin typeface="Arial Black" pitchFamily="34" charset="0"/>
              <a:cs typeface="Arial" pitchFamily="34" charset="0"/>
            </a:rPr>
            <a:t> </a:t>
          </a:r>
        </a:p>
      </xdr:txBody>
    </xdr:sp>
    <xdr:clientData/>
  </xdr:twoCellAnchor>
  <xdr:twoCellAnchor>
    <xdr:from>
      <xdr:col>11</xdr:col>
      <xdr:colOff>133442</xdr:colOff>
      <xdr:row>11</xdr:row>
      <xdr:rowOff>28575</xdr:rowOff>
    </xdr:from>
    <xdr:to>
      <xdr:col>14</xdr:col>
      <xdr:colOff>310341</xdr:colOff>
      <xdr:row>13</xdr:row>
      <xdr:rowOff>131592</xdr:rowOff>
    </xdr:to>
    <xdr:sp macro="" textlink="">
      <xdr:nvSpPr>
        <xdr:cNvPr id="76" name="104 Proceso alternativo">
          <a:extLst>
            <a:ext uri="{FF2B5EF4-FFF2-40B4-BE49-F238E27FC236}">
              <a16:creationId xmlns:a16="http://schemas.microsoft.com/office/drawing/2014/main" id="{00000000-0008-0000-0200-0000D2000000}"/>
            </a:ext>
          </a:extLst>
        </xdr:cNvPr>
        <xdr:cNvSpPr>
          <a:spLocks noChangeArrowheads="1"/>
        </xdr:cNvSpPr>
      </xdr:nvSpPr>
      <xdr:spPr bwMode="auto">
        <a:xfrm>
          <a:off x="6800942" y="1943100"/>
          <a:ext cx="2005699" cy="426867"/>
        </a:xfrm>
        <a:prstGeom prst="flowChartAlternateProcess">
          <a:avLst/>
        </a:prstGeom>
        <a:solidFill>
          <a:srgbClr val="FDEADA"/>
        </a:solidFill>
        <a:ln w="9525" algn="ctr">
          <a:noFill/>
          <a:round/>
          <a:headEnd/>
          <a:tailEnd/>
        </a:ln>
      </xdr:spPr>
      <xdr:txBody>
        <a:bodyPr/>
        <a:lstStyle/>
        <a:p>
          <a:pPr algn="ctr"/>
          <a:r>
            <a:rPr lang="en-US" sz="800" b="1" baseline="0">
              <a:latin typeface="Verdana" pitchFamily="34" charset="0"/>
              <a:ea typeface="+mn-ea"/>
              <a:cs typeface="Arial" pitchFamily="34" charset="0"/>
            </a:rPr>
            <a:t>CONSULTA DE GUÍAS DE PRÁCTICA CLÍNICA</a:t>
          </a:r>
        </a:p>
      </xdr:txBody>
    </xdr:sp>
    <xdr:clientData/>
  </xdr:twoCellAnchor>
  <xdr:twoCellAnchor>
    <xdr:from>
      <xdr:col>11</xdr:col>
      <xdr:colOff>19050</xdr:colOff>
      <xdr:row>11</xdr:row>
      <xdr:rowOff>28575</xdr:rowOff>
    </xdr:from>
    <xdr:to>
      <xdr:col>11</xdr:col>
      <xdr:colOff>266700</xdr:colOff>
      <xdr:row>13</xdr:row>
      <xdr:rowOff>123825</xdr:rowOff>
    </xdr:to>
    <xdr:sp macro="" textlink="">
      <xdr:nvSpPr>
        <xdr:cNvPr id="77" name="Rounded Rectangle 210">
          <a:extLst>
            <a:ext uri="{FF2B5EF4-FFF2-40B4-BE49-F238E27FC236}">
              <a16:creationId xmlns:a16="http://schemas.microsoft.com/office/drawing/2014/main" id="{00000000-0008-0000-0200-00008E7A3700}"/>
            </a:ext>
          </a:extLst>
        </xdr:cNvPr>
        <xdr:cNvSpPr>
          <a:spLocks noChangeArrowheads="1"/>
        </xdr:cNvSpPr>
      </xdr:nvSpPr>
      <xdr:spPr bwMode="auto">
        <a:xfrm>
          <a:off x="6686550" y="1943100"/>
          <a:ext cx="247650" cy="419100"/>
        </a:xfrm>
        <a:prstGeom prst="roundRect">
          <a:avLst>
            <a:gd name="adj" fmla="val 16667"/>
          </a:avLst>
        </a:prstGeom>
        <a:solidFill>
          <a:srgbClr val="E46C0A"/>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10</xdr:col>
      <xdr:colOff>558165</xdr:colOff>
      <xdr:row>11</xdr:row>
      <xdr:rowOff>105556</xdr:rowOff>
    </xdr:from>
    <xdr:to>
      <xdr:col>11</xdr:col>
      <xdr:colOff>348636</xdr:colOff>
      <xdr:row>13</xdr:row>
      <xdr:rowOff>40897</xdr:rowOff>
    </xdr:to>
    <xdr:sp macro="" textlink="">
      <xdr:nvSpPr>
        <xdr:cNvPr id="78" name="66 CuadroTexto">
          <a:extLst>
            <a:ext uri="{FF2B5EF4-FFF2-40B4-BE49-F238E27FC236}">
              <a16:creationId xmlns:a16="http://schemas.microsoft.com/office/drawing/2014/main" id="{00000000-0008-0000-0200-0000D4000000}"/>
            </a:ext>
          </a:extLst>
        </xdr:cNvPr>
        <xdr:cNvSpPr txBox="1"/>
      </xdr:nvSpPr>
      <xdr:spPr bwMode="auto">
        <a:xfrm>
          <a:off x="6616065" y="2020081"/>
          <a:ext cx="400071" cy="259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050" b="1" baseline="0">
              <a:solidFill>
                <a:schemeClr val="bg1"/>
              </a:solidFill>
              <a:latin typeface="Arial Black" pitchFamily="34" charset="0"/>
              <a:cs typeface="Arial" pitchFamily="34" charset="0"/>
            </a:rPr>
            <a:t>D23</a:t>
          </a:r>
          <a:r>
            <a:rPr lang="en-US" sz="900" b="1" baseline="0">
              <a:solidFill>
                <a:schemeClr val="bg1"/>
              </a:solidFill>
              <a:latin typeface="Arial Black" pitchFamily="34" charset="0"/>
              <a:cs typeface="Arial" pitchFamily="34" charset="0"/>
            </a:rPr>
            <a:t> </a:t>
          </a:r>
          <a:r>
            <a:rPr lang="en-US" sz="700" b="1" baseline="0">
              <a:solidFill>
                <a:schemeClr val="bg1"/>
              </a:solidFill>
              <a:latin typeface="Arial Black" pitchFamily="34" charset="0"/>
              <a:cs typeface="Arial" pitchFamily="34" charset="0"/>
            </a:rPr>
            <a:t> </a:t>
          </a:r>
        </a:p>
      </xdr:txBody>
    </xdr:sp>
    <xdr:clientData/>
  </xdr:twoCellAnchor>
  <xdr:twoCellAnchor>
    <xdr:from>
      <xdr:col>11</xdr:col>
      <xdr:colOff>150587</xdr:colOff>
      <xdr:row>14</xdr:row>
      <xdr:rowOff>38100</xdr:rowOff>
    </xdr:from>
    <xdr:to>
      <xdr:col>14</xdr:col>
      <xdr:colOff>312234</xdr:colOff>
      <xdr:row>16</xdr:row>
      <xdr:rowOff>141117</xdr:rowOff>
    </xdr:to>
    <xdr:sp macro="" textlink="">
      <xdr:nvSpPr>
        <xdr:cNvPr id="79" name="104 Proceso alternativo">
          <a:extLst>
            <a:ext uri="{FF2B5EF4-FFF2-40B4-BE49-F238E27FC236}">
              <a16:creationId xmlns:a16="http://schemas.microsoft.com/office/drawing/2014/main" id="{00000000-0008-0000-0200-0000D5000000}"/>
            </a:ext>
          </a:extLst>
        </xdr:cNvPr>
        <xdr:cNvSpPr>
          <a:spLocks noChangeArrowheads="1"/>
        </xdr:cNvSpPr>
      </xdr:nvSpPr>
      <xdr:spPr bwMode="auto">
        <a:xfrm>
          <a:off x="6818087" y="2438400"/>
          <a:ext cx="1990447" cy="426867"/>
        </a:xfrm>
        <a:prstGeom prst="flowChartAlternateProcess">
          <a:avLst/>
        </a:prstGeom>
        <a:solidFill>
          <a:srgbClr val="FDEADA"/>
        </a:solidFill>
        <a:ln w="9525" algn="ctr">
          <a:noFill/>
          <a:round/>
          <a:headEnd/>
          <a:tailEnd/>
        </a:ln>
      </xdr:spPr>
      <xdr:txBody>
        <a:bodyPr/>
        <a:lstStyle/>
        <a:p>
          <a:pPr algn="ctr"/>
          <a:r>
            <a:rPr lang="en-US" sz="800" b="1" baseline="0">
              <a:latin typeface="Verdana" pitchFamily="34" charset="0"/>
              <a:ea typeface="+mn-ea"/>
              <a:cs typeface="Arial" pitchFamily="34" charset="0"/>
            </a:rPr>
            <a:t>CONCENTRADO POR DOMINIO</a:t>
          </a:r>
        </a:p>
      </xdr:txBody>
    </xdr:sp>
    <xdr:clientData/>
  </xdr:twoCellAnchor>
  <xdr:twoCellAnchor>
    <xdr:from>
      <xdr:col>11</xdr:col>
      <xdr:colOff>28575</xdr:colOff>
      <xdr:row>14</xdr:row>
      <xdr:rowOff>38100</xdr:rowOff>
    </xdr:from>
    <xdr:to>
      <xdr:col>11</xdr:col>
      <xdr:colOff>276225</xdr:colOff>
      <xdr:row>16</xdr:row>
      <xdr:rowOff>133350</xdr:rowOff>
    </xdr:to>
    <xdr:sp macro="" textlink="">
      <xdr:nvSpPr>
        <xdr:cNvPr id="80" name="Rounded Rectangle 213">
          <a:extLst>
            <a:ext uri="{FF2B5EF4-FFF2-40B4-BE49-F238E27FC236}">
              <a16:creationId xmlns:a16="http://schemas.microsoft.com/office/drawing/2014/main" id="{00000000-0008-0000-0200-0000917A3700}"/>
            </a:ext>
          </a:extLst>
        </xdr:cNvPr>
        <xdr:cNvSpPr>
          <a:spLocks noChangeArrowheads="1"/>
        </xdr:cNvSpPr>
      </xdr:nvSpPr>
      <xdr:spPr bwMode="auto">
        <a:xfrm>
          <a:off x="6696075" y="2438400"/>
          <a:ext cx="247650" cy="419100"/>
        </a:xfrm>
        <a:prstGeom prst="roundRect">
          <a:avLst>
            <a:gd name="adj" fmla="val 16667"/>
          </a:avLst>
        </a:prstGeom>
        <a:solidFill>
          <a:srgbClr val="E46C0A"/>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2</xdr:col>
      <xdr:colOff>210695</xdr:colOff>
      <xdr:row>29</xdr:row>
      <xdr:rowOff>25019</xdr:rowOff>
    </xdr:from>
    <xdr:to>
      <xdr:col>3</xdr:col>
      <xdr:colOff>21894</xdr:colOff>
      <xdr:row>30</xdr:row>
      <xdr:rowOff>113829</xdr:rowOff>
    </xdr:to>
    <xdr:sp macro="" textlink="">
      <xdr:nvSpPr>
        <xdr:cNvPr id="81" name="66 CuadroTexto">
          <a:extLst>
            <a:ext uri="{FF2B5EF4-FFF2-40B4-BE49-F238E27FC236}">
              <a16:creationId xmlns:a16="http://schemas.microsoft.com/office/drawing/2014/main" id="{00000000-0008-0000-0200-00008C000000}"/>
            </a:ext>
          </a:extLst>
        </xdr:cNvPr>
        <xdr:cNvSpPr txBox="1"/>
      </xdr:nvSpPr>
      <xdr:spPr bwMode="auto">
        <a:xfrm>
          <a:off x="1391795" y="4854194"/>
          <a:ext cx="420799" cy="250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rtl="0">
            <a:defRPr sz="1000"/>
          </a:pPr>
          <a:endParaRPr lang="es-MX" sz="900" b="1" i="0" u="none" strike="noStrike" baseline="0">
            <a:solidFill>
              <a:srgbClr val="FFFFFF"/>
            </a:solidFill>
            <a:latin typeface="Verdana"/>
            <a:ea typeface="Verdana"/>
            <a:cs typeface="Verdana"/>
          </a:endParaRPr>
        </a:p>
      </xdr:txBody>
    </xdr:sp>
    <xdr:clientData/>
  </xdr:twoCellAnchor>
  <xdr:twoCellAnchor>
    <xdr:from>
      <xdr:col>0</xdr:col>
      <xdr:colOff>3810</xdr:colOff>
      <xdr:row>0</xdr:row>
      <xdr:rowOff>11906</xdr:rowOff>
    </xdr:from>
    <xdr:to>
      <xdr:col>18</xdr:col>
      <xdr:colOff>0</xdr:colOff>
      <xdr:row>38</xdr:row>
      <xdr:rowOff>0</xdr:rowOff>
    </xdr:to>
    <xdr:grpSp>
      <xdr:nvGrpSpPr>
        <xdr:cNvPr id="83" name="Grupo 82">
          <a:extLst>
            <a:ext uri="{FF2B5EF4-FFF2-40B4-BE49-F238E27FC236}">
              <a16:creationId xmlns:a16="http://schemas.microsoft.com/office/drawing/2014/main" id="{00000000-0008-0000-0200-000012000000}"/>
            </a:ext>
          </a:extLst>
        </xdr:cNvPr>
        <xdr:cNvGrpSpPr/>
      </xdr:nvGrpSpPr>
      <xdr:grpSpPr>
        <a:xfrm>
          <a:off x="3810" y="11906"/>
          <a:ext cx="10255976" cy="6573951"/>
          <a:chOff x="1162050" y="333375"/>
          <a:chExt cx="10306050" cy="6301268"/>
        </a:xfrm>
        <a:effectLst>
          <a:outerShdw blurRad="50800" dist="38100" dir="8100000" algn="tr" rotWithShape="0">
            <a:srgbClr val="9F2241">
              <a:alpha val="40000"/>
            </a:srgbClr>
          </a:outerShdw>
        </a:effectLst>
      </xdr:grpSpPr>
      <xdr:sp macro="" textlink="">
        <xdr:nvSpPr>
          <xdr:cNvPr id="84" name="Rectangle 1">
            <a:extLst>
              <a:ext uri="{FF2B5EF4-FFF2-40B4-BE49-F238E27FC236}">
                <a16:creationId xmlns:a16="http://schemas.microsoft.com/office/drawing/2014/main" id="{00000000-0008-0000-0200-0000927A3700}"/>
              </a:ext>
            </a:extLst>
          </xdr:cNvPr>
          <xdr:cNvSpPr>
            <a:spLocks noChangeArrowheads="1"/>
          </xdr:cNvSpPr>
        </xdr:nvSpPr>
        <xdr:spPr bwMode="auto">
          <a:xfrm>
            <a:off x="1162050" y="333375"/>
            <a:ext cx="1000125" cy="6267450"/>
          </a:xfrm>
          <a:prstGeom prst="rect">
            <a:avLst/>
          </a:prstGeom>
          <a:gradFill flip="none" rotWithShape="1">
            <a:gsLst>
              <a:gs pos="59000">
                <a:srgbClr val="A8464A"/>
              </a:gs>
              <a:gs pos="100000">
                <a:srgbClr val="9F2241"/>
              </a:gs>
              <a:gs pos="30000">
                <a:srgbClr val="B57A56"/>
              </a:gs>
              <a:gs pos="10000">
                <a:srgbClr val="235B4E"/>
              </a:gs>
            </a:gsLst>
            <a:path path="circle">
              <a:fillToRect t="100000" r="100000"/>
            </a:path>
            <a:tileRect l="-100000" b="-100000"/>
          </a:gradFill>
          <a:ln w="38100">
            <a:solidFill>
              <a:sysClr val="windowText" lastClr="000000"/>
            </a:solidFill>
            <a:miter lim="800000"/>
            <a:headEnd/>
            <a:tailEnd/>
          </a:ln>
        </xdr:spPr>
        <xdr:txBody>
          <a:bodyPr vert="vert270" anchor="ctr"/>
          <a:lstStyle/>
          <a:p>
            <a:pPr algn="ctr"/>
            <a:r>
              <a:rPr lang="es-MX" sz="6600">
                <a:ln>
                  <a:solidFill>
                    <a:sysClr val="windowText" lastClr="000000"/>
                  </a:solidFill>
                </a:ln>
                <a:solidFill>
                  <a:srgbClr val="DDC9A3"/>
                </a:solidFill>
                <a:latin typeface="Montserrat" panose="00000500000000000000" pitchFamily="2" charset="0"/>
              </a:rPr>
              <a:t>MECIC</a:t>
            </a:r>
            <a:endParaRPr lang="es-MX">
              <a:ln>
                <a:solidFill>
                  <a:sysClr val="windowText" lastClr="000000"/>
                </a:solidFill>
              </a:ln>
              <a:solidFill>
                <a:srgbClr val="DDC9A3"/>
              </a:solidFill>
              <a:latin typeface="Montserrat" panose="00000500000000000000" pitchFamily="2" charset="0"/>
            </a:endParaRPr>
          </a:p>
        </xdr:txBody>
      </xdr:sp>
      <xdr:sp macro="" textlink="">
        <xdr:nvSpPr>
          <xdr:cNvPr id="85" name="35 Rectángulo">
            <a:extLst>
              <a:ext uri="{FF2B5EF4-FFF2-40B4-BE49-F238E27FC236}">
                <a16:creationId xmlns:a16="http://schemas.microsoft.com/office/drawing/2014/main" id="{00000000-0008-0000-0200-0000937A3700}"/>
              </a:ext>
            </a:extLst>
          </xdr:cNvPr>
          <xdr:cNvSpPr>
            <a:spLocks noChangeArrowheads="1"/>
          </xdr:cNvSpPr>
        </xdr:nvSpPr>
        <xdr:spPr bwMode="auto">
          <a:xfrm>
            <a:off x="2124075" y="367193"/>
            <a:ext cx="9344025" cy="6267450"/>
          </a:xfrm>
          <a:prstGeom prst="rect">
            <a:avLst/>
          </a:prstGeom>
          <a:solidFill>
            <a:srgbClr val="DDC9A3"/>
          </a:solidFill>
          <a:ln w="38100">
            <a:solidFill>
              <a:sysClr val="windowText" lastClr="000000"/>
            </a:solidFill>
            <a:miter lim="800000"/>
            <a:headEnd/>
            <a:tailEnd/>
          </a:ln>
        </xdr:spPr>
        <xdr:txBody>
          <a:bodyPr/>
          <a:lstStyle/>
          <a:p>
            <a:endParaRPr lang="es-MX"/>
          </a:p>
        </xdr:txBody>
      </xdr:sp>
      <xdr:sp macro="" textlink="">
        <xdr:nvSpPr>
          <xdr:cNvPr id="86" name="54 CuadroTexto">
            <a:extLst>
              <a:ext uri="{FF2B5EF4-FFF2-40B4-BE49-F238E27FC236}">
                <a16:creationId xmlns:a16="http://schemas.microsoft.com/office/drawing/2014/main" id="{00000000-0008-0000-0200-00001E811200}"/>
              </a:ext>
            </a:extLst>
          </xdr:cNvPr>
          <xdr:cNvSpPr txBox="1">
            <a:spLocks noChangeArrowheads="1"/>
          </xdr:cNvSpPr>
        </xdr:nvSpPr>
        <xdr:spPr bwMode="auto">
          <a:xfrm>
            <a:off x="2354223" y="580084"/>
            <a:ext cx="2023764" cy="460003"/>
          </a:xfrm>
          <a:prstGeom prst="roundRect">
            <a:avLst/>
          </a:prstGeom>
          <a:solidFill>
            <a:srgbClr val="9F2241"/>
          </a:solidFill>
          <a:ln w="9525">
            <a:solidFill>
              <a:srgbClr val="BCBCBC"/>
            </a:solidFill>
            <a:miter lim="800000"/>
            <a:headEnd/>
            <a:tailEnd/>
          </a:ln>
          <a:effectLst>
            <a:outerShdw blurRad="63500" sx="102000" sy="102000" algn="ctr" rotWithShape="0">
              <a:prstClr val="black">
                <a:alpha val="40000"/>
              </a:prstClr>
            </a:outerShdw>
          </a:effectLst>
        </xdr:spPr>
        <xdr:txBody>
          <a:bodyPr vertOverflow="clip" wrap="square" lIns="54864" tIns="32004" rIns="0" bIns="0" anchor="ctr" upright="1"/>
          <a:lstStyle/>
          <a:p>
            <a:pPr algn="ctr" rtl="0">
              <a:defRPr sz="1000"/>
            </a:pPr>
            <a:r>
              <a:rPr lang="es-MX" sz="2000" b="1" i="0" u="none" strike="noStrike" baseline="0">
                <a:solidFill>
                  <a:schemeClr val="bg1"/>
                </a:solidFill>
                <a:latin typeface="Montserrat" panose="00000500000000000000" pitchFamily="2" charset="0"/>
                <a:ea typeface="Verdana"/>
                <a:cs typeface="Verdana"/>
              </a:rPr>
              <a:t>ECIC-002</a:t>
            </a:r>
          </a:p>
        </xdr:txBody>
      </xdr:sp>
      <xdr:sp macro="" textlink="">
        <xdr:nvSpPr>
          <xdr:cNvPr id="87" name="56 Proceso alternativo">
            <a:hlinkClick xmlns:r="http://schemas.openxmlformats.org/officeDocument/2006/relationships" r:id="rId1"/>
            <a:extLst>
              <a:ext uri="{FF2B5EF4-FFF2-40B4-BE49-F238E27FC236}">
                <a16:creationId xmlns:a16="http://schemas.microsoft.com/office/drawing/2014/main" id="{00000000-0008-0000-0200-00001F811200}"/>
              </a:ext>
            </a:extLst>
          </xdr:cNvPr>
          <xdr:cNvSpPr>
            <a:spLocks noChangeArrowheads="1"/>
          </xdr:cNvSpPr>
        </xdr:nvSpPr>
        <xdr:spPr bwMode="auto">
          <a:xfrm>
            <a:off x="2826580" y="1724108"/>
            <a:ext cx="2210977" cy="404778"/>
          </a:xfrm>
          <a:prstGeom prst="flowChartAlternateProcess">
            <a:avLst/>
          </a:prstGeom>
          <a:solidFill>
            <a:schemeClr val="accent3">
              <a:lumMod val="20000"/>
              <a:lumOff val="80000"/>
            </a:schemeClr>
          </a:solidFill>
          <a:ln>
            <a:noFill/>
          </a:ln>
          <a:effectLst>
            <a:outerShdw blurRad="63500" sx="102000" sy="102000" algn="ctr" rotWithShape="0">
              <a:schemeClr val="tx1">
                <a:alpha val="40000"/>
              </a:schemeClr>
            </a:outerShdw>
          </a:effectLst>
        </xdr:spPr>
        <xdr:txBody>
          <a:bodyPr vertOverflow="clip" wrap="square" lIns="27432" tIns="18288" rIns="0" bIns="18288" anchor="ctr" upright="1"/>
          <a:lstStyle/>
          <a:p>
            <a:pPr algn="ctr" rtl="0">
              <a:lnSpc>
                <a:spcPts val="800"/>
              </a:lnSpc>
              <a:defRPr sz="1000"/>
            </a:pPr>
            <a:r>
              <a:rPr lang="es-MX" sz="800" b="1" i="0" u="none" strike="noStrike" baseline="0">
                <a:solidFill>
                  <a:srgbClr val="000000"/>
                </a:solidFill>
                <a:latin typeface="Montserrat" panose="00000500000000000000" pitchFamily="2" charset="0"/>
                <a:ea typeface="Verdana"/>
                <a:cs typeface="Verdana"/>
              </a:rPr>
              <a:t>DATOS GENERALES DE LA UNIDAD MÉDICA</a:t>
            </a:r>
          </a:p>
        </xdr:txBody>
      </xdr:sp>
      <xdr:sp macro="" textlink="">
        <xdr:nvSpPr>
          <xdr:cNvPr id="88" name="57 Proceso alternativo">
            <a:hlinkClick xmlns:r="http://schemas.openxmlformats.org/officeDocument/2006/relationships" r:id="rId2"/>
            <a:extLst>
              <a:ext uri="{FF2B5EF4-FFF2-40B4-BE49-F238E27FC236}">
                <a16:creationId xmlns:a16="http://schemas.microsoft.com/office/drawing/2014/main" id="{00000000-0008-0000-0200-000020811200}"/>
              </a:ext>
            </a:extLst>
          </xdr:cNvPr>
          <xdr:cNvSpPr>
            <a:spLocks noChangeArrowheads="1"/>
          </xdr:cNvSpPr>
        </xdr:nvSpPr>
        <xdr:spPr bwMode="auto">
          <a:xfrm>
            <a:off x="2829427" y="2364189"/>
            <a:ext cx="2229060" cy="373150"/>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lnSpc>
                <a:spcPts val="800"/>
              </a:lnSpc>
              <a:defRPr sz="1000"/>
            </a:pPr>
            <a:r>
              <a:rPr lang="es-MX" sz="800" b="1" i="0" u="none" strike="noStrike" baseline="0">
                <a:solidFill>
                  <a:srgbClr val="000000"/>
                </a:solidFill>
                <a:latin typeface="Montserrat" panose="00000500000000000000" pitchFamily="2" charset="0"/>
                <a:ea typeface="Verdana"/>
                <a:cs typeface="Verdana"/>
              </a:rPr>
              <a:t>INTEGRACIÓN </a:t>
            </a:r>
          </a:p>
        </xdr:txBody>
      </xdr:sp>
      <xdr:sp macro="" textlink="">
        <xdr:nvSpPr>
          <xdr:cNvPr id="89" name="58 Proceso alternativo">
            <a:hlinkClick xmlns:r="http://schemas.openxmlformats.org/officeDocument/2006/relationships" r:id="rId3"/>
            <a:extLst>
              <a:ext uri="{FF2B5EF4-FFF2-40B4-BE49-F238E27FC236}">
                <a16:creationId xmlns:a16="http://schemas.microsoft.com/office/drawing/2014/main" id="{00000000-0008-0000-0200-000021811200}"/>
              </a:ext>
            </a:extLst>
          </xdr:cNvPr>
          <xdr:cNvSpPr>
            <a:spLocks noChangeArrowheads="1"/>
          </xdr:cNvSpPr>
        </xdr:nvSpPr>
        <xdr:spPr bwMode="auto">
          <a:xfrm>
            <a:off x="2851910" y="2944146"/>
            <a:ext cx="2237996" cy="420900"/>
          </a:xfrm>
          <a:prstGeom prst="flowChartAlternateProcess">
            <a:avLst/>
          </a:prstGeom>
          <a:solidFill>
            <a:schemeClr val="accent3">
              <a:lumMod val="20000"/>
              <a:lumOff val="80000"/>
            </a:schemeClr>
          </a:solidFill>
          <a:ln>
            <a:noFill/>
          </a:ln>
          <a:effectLst>
            <a:outerShdw blurRad="63500" sx="102000" sy="102000" algn="ctr" rotWithShape="0">
              <a:schemeClr val="tx1">
                <a:alpha val="40000"/>
              </a:schemeClr>
            </a:outerShdw>
          </a:effectLst>
        </xdr:spPr>
        <xdr:txBody>
          <a:bodyPr vertOverflow="clip" wrap="square" lIns="27432" tIns="18288" rIns="0" bIns="18288" anchor="ctr" upright="1"/>
          <a:lstStyle/>
          <a:p>
            <a:pPr algn="ctr" rtl="0">
              <a:defRPr sz="1000"/>
            </a:pPr>
            <a:r>
              <a:rPr lang="es-MX" sz="800" b="1" i="0" u="none" strike="noStrike" baseline="0">
                <a:solidFill>
                  <a:srgbClr val="000000"/>
                </a:solidFill>
                <a:latin typeface="Montserrat" panose="00000500000000000000" pitchFamily="2" charset="0"/>
                <a:ea typeface="Verdana"/>
                <a:cs typeface="Verdana"/>
              </a:rPr>
              <a:t>HISTORIA CLÍNICA</a:t>
            </a:r>
          </a:p>
        </xdr:txBody>
      </xdr:sp>
      <xdr:sp macro="" textlink="">
        <xdr:nvSpPr>
          <xdr:cNvPr id="90" name="104 Proceso alternativo">
            <a:hlinkClick xmlns:r="http://schemas.openxmlformats.org/officeDocument/2006/relationships" r:id="rId4"/>
            <a:extLst>
              <a:ext uri="{FF2B5EF4-FFF2-40B4-BE49-F238E27FC236}">
                <a16:creationId xmlns:a16="http://schemas.microsoft.com/office/drawing/2014/main" id="{00000000-0008-0000-0200-000022811200}"/>
              </a:ext>
            </a:extLst>
          </xdr:cNvPr>
          <xdr:cNvSpPr>
            <a:spLocks noChangeArrowheads="1"/>
          </xdr:cNvSpPr>
        </xdr:nvSpPr>
        <xdr:spPr bwMode="auto">
          <a:xfrm>
            <a:off x="6026038" y="1705917"/>
            <a:ext cx="1882762" cy="419142"/>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lnSpc>
                <a:spcPts val="800"/>
              </a:lnSpc>
              <a:defRPr sz="1000"/>
            </a:pPr>
            <a:r>
              <a:rPr lang="es-MX" sz="800" b="1" i="0" u="none" strike="noStrike" baseline="0">
                <a:solidFill>
                  <a:srgbClr val="000000"/>
                </a:solidFill>
                <a:latin typeface="Montserrat" panose="00000500000000000000" pitchFamily="2" charset="0"/>
                <a:ea typeface="Verdana"/>
                <a:cs typeface="Verdana"/>
              </a:rPr>
              <a:t>NOTA DE EGRESO O ALTA HOSPITALARÍA</a:t>
            </a:r>
          </a:p>
        </xdr:txBody>
      </xdr:sp>
      <xdr:sp macro="" textlink="">
        <xdr:nvSpPr>
          <xdr:cNvPr id="91" name="60 Proceso alternativo">
            <a:hlinkClick xmlns:r="http://schemas.openxmlformats.org/officeDocument/2006/relationships" r:id="rId5"/>
            <a:extLst>
              <a:ext uri="{FF2B5EF4-FFF2-40B4-BE49-F238E27FC236}">
                <a16:creationId xmlns:a16="http://schemas.microsoft.com/office/drawing/2014/main" id="{00000000-0008-0000-0200-000023811200}"/>
              </a:ext>
            </a:extLst>
          </xdr:cNvPr>
          <xdr:cNvSpPr>
            <a:spLocks noChangeArrowheads="1"/>
          </xdr:cNvSpPr>
        </xdr:nvSpPr>
        <xdr:spPr bwMode="auto">
          <a:xfrm>
            <a:off x="2822271" y="3576690"/>
            <a:ext cx="2292320" cy="2652582"/>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l" rtl="0">
              <a:defRPr sz="1000"/>
            </a:pPr>
            <a:r>
              <a:rPr lang="es-MX" sz="800" b="1" i="0" u="none" strike="noStrike" baseline="0">
                <a:solidFill>
                  <a:srgbClr val="000000"/>
                </a:solidFill>
                <a:latin typeface="Montserrat" panose="00000500000000000000" pitchFamily="2" charset="0"/>
                <a:ea typeface="Verdana"/>
                <a:cs typeface="Verdana"/>
              </a:rPr>
              <a:t>EN GENERAL  DE  LAS NOTAS MÉDICAS</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DE INGRESO A HOSPITALIZACIÓN  (NIH)</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DE URGENCIA (NU)</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DE EVOLUCIÓN (NE)</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DE REFERENCIA /TRASLADO (NT)</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DE INTERCONSULTA (NI)</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PRE-QUIRÚRGICA (NPE-O)</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PRE-ANESTÉSICA (NPE-A)</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POST-QUIRÚRGICA (NPO-Q)</a:t>
            </a:r>
          </a:p>
          <a:p>
            <a:pPr algn="l" rtl="0">
              <a:defRPr sz="1000"/>
            </a:pPr>
            <a:endParaRPr lang="es-MX" sz="300" b="1" i="0" u="none" strike="noStrike" baseline="0">
              <a:solidFill>
                <a:srgbClr val="000000"/>
              </a:solidFill>
              <a:latin typeface="Montserrat" panose="00000500000000000000" pitchFamily="2" charset="0"/>
              <a:ea typeface="Verdana"/>
              <a:cs typeface="Verdana"/>
            </a:endParaRPr>
          </a:p>
          <a:p>
            <a:pPr algn="l" rtl="0">
              <a:defRPr sz="1000"/>
            </a:pPr>
            <a:r>
              <a:rPr lang="es-MX" sz="800" b="1" i="0" u="none" strike="noStrike" baseline="0">
                <a:solidFill>
                  <a:srgbClr val="000000"/>
                </a:solidFill>
                <a:latin typeface="Montserrat" panose="00000500000000000000" pitchFamily="2" charset="0"/>
                <a:ea typeface="Verdana"/>
                <a:cs typeface="Verdana"/>
              </a:rPr>
              <a:t>NOTA  POST-ANESTÉSICA (NPO-A)</a:t>
            </a:r>
          </a:p>
        </xdr:txBody>
      </xdr:sp>
      <xdr:sp macro="" textlink="">
        <xdr:nvSpPr>
          <xdr:cNvPr id="92" name="104 Proceso alternativo">
            <a:hlinkClick xmlns:r="http://schemas.openxmlformats.org/officeDocument/2006/relationships" r:id="rId6"/>
            <a:extLst>
              <a:ext uri="{FF2B5EF4-FFF2-40B4-BE49-F238E27FC236}">
                <a16:creationId xmlns:a16="http://schemas.microsoft.com/office/drawing/2014/main" id="{00000000-0008-0000-0200-000037811200}"/>
              </a:ext>
            </a:extLst>
          </xdr:cNvPr>
          <xdr:cNvSpPr>
            <a:spLocks noChangeArrowheads="1"/>
          </xdr:cNvSpPr>
        </xdr:nvSpPr>
        <xdr:spPr bwMode="auto">
          <a:xfrm>
            <a:off x="6062819" y="2350895"/>
            <a:ext cx="1874534" cy="421912"/>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defRPr sz="1000"/>
            </a:pPr>
            <a:r>
              <a:rPr lang="es-MX" sz="800" b="1" i="0" u="none" strike="noStrike" baseline="0">
                <a:solidFill>
                  <a:srgbClr val="000000"/>
                </a:solidFill>
                <a:latin typeface="Montserrat" panose="00000500000000000000" pitchFamily="2" charset="0"/>
                <a:ea typeface="Verdana"/>
                <a:cs typeface="Verdana"/>
              </a:rPr>
              <a:t>HOJA DE ENFERMERÍA</a:t>
            </a:r>
          </a:p>
        </xdr:txBody>
      </xdr:sp>
      <xdr:sp macro="" textlink="">
        <xdr:nvSpPr>
          <xdr:cNvPr id="93" name="104 Proceso alternativo">
            <a:hlinkClick xmlns:r="http://schemas.openxmlformats.org/officeDocument/2006/relationships" r:id="rId7"/>
            <a:extLst>
              <a:ext uri="{FF2B5EF4-FFF2-40B4-BE49-F238E27FC236}">
                <a16:creationId xmlns:a16="http://schemas.microsoft.com/office/drawing/2014/main" id="{00000000-0008-0000-0200-000038811200}"/>
              </a:ext>
            </a:extLst>
          </xdr:cNvPr>
          <xdr:cNvSpPr>
            <a:spLocks noChangeArrowheads="1"/>
          </xdr:cNvSpPr>
        </xdr:nvSpPr>
        <xdr:spPr bwMode="auto">
          <a:xfrm>
            <a:off x="6042826" y="2999537"/>
            <a:ext cx="1905000" cy="421913"/>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lnSpc>
                <a:spcPts val="900"/>
              </a:lnSpc>
              <a:defRPr sz="1000"/>
            </a:pPr>
            <a:r>
              <a:rPr lang="es-MX" sz="800" b="1" i="0" u="none" strike="noStrike" baseline="0">
                <a:solidFill>
                  <a:srgbClr val="000000"/>
                </a:solidFill>
                <a:latin typeface="Montserrat" panose="00000500000000000000" pitchFamily="2" charset="0"/>
                <a:ea typeface="Verdana"/>
                <a:cs typeface="Verdana"/>
              </a:rPr>
              <a:t>SERVICIOS AUXILIARES DE DIAGNÓSTICO Y TRATAMIENTO</a:t>
            </a:r>
          </a:p>
        </xdr:txBody>
      </xdr:sp>
      <xdr:sp macro="" textlink="">
        <xdr:nvSpPr>
          <xdr:cNvPr id="94" name="104 Proceso alternativo">
            <a:hlinkClick xmlns:r="http://schemas.openxmlformats.org/officeDocument/2006/relationships" r:id="rId8"/>
            <a:extLst>
              <a:ext uri="{FF2B5EF4-FFF2-40B4-BE49-F238E27FC236}">
                <a16:creationId xmlns:a16="http://schemas.microsoft.com/office/drawing/2014/main" id="{00000000-0008-0000-0200-000039811200}"/>
              </a:ext>
            </a:extLst>
          </xdr:cNvPr>
          <xdr:cNvSpPr>
            <a:spLocks noChangeArrowheads="1"/>
          </xdr:cNvSpPr>
        </xdr:nvSpPr>
        <xdr:spPr bwMode="auto">
          <a:xfrm>
            <a:off x="6077076" y="3689105"/>
            <a:ext cx="1891695" cy="691347"/>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lnSpc>
                <a:spcPts val="800"/>
              </a:lnSpc>
              <a:defRPr sz="1000"/>
            </a:pPr>
            <a:r>
              <a:rPr lang="es-MX" sz="800" b="1" i="0" u="none" strike="noStrike" baseline="0">
                <a:solidFill>
                  <a:srgbClr val="000000"/>
                </a:solidFill>
                <a:latin typeface="Montserrat" panose="00000500000000000000" pitchFamily="2" charset="0"/>
                <a:ea typeface="Verdana"/>
                <a:cs typeface="Verdana"/>
              </a:rPr>
              <a:t>REGISTRO DE  TRANSFUSIÓN DE UNIDADES DE SANGRE O  DE SUS COMPONENTES</a:t>
            </a:r>
          </a:p>
        </xdr:txBody>
      </xdr:sp>
      <xdr:sp macro="" textlink="">
        <xdr:nvSpPr>
          <xdr:cNvPr id="95" name="104 Proceso alternativo">
            <a:hlinkClick xmlns:r="http://schemas.openxmlformats.org/officeDocument/2006/relationships" r:id="rId9"/>
            <a:extLst>
              <a:ext uri="{FF2B5EF4-FFF2-40B4-BE49-F238E27FC236}">
                <a16:creationId xmlns:a16="http://schemas.microsoft.com/office/drawing/2014/main" id="{00000000-0008-0000-0200-00003A811200}"/>
              </a:ext>
            </a:extLst>
          </xdr:cNvPr>
          <xdr:cNvSpPr>
            <a:spLocks noChangeArrowheads="1"/>
          </xdr:cNvSpPr>
        </xdr:nvSpPr>
        <xdr:spPr bwMode="auto">
          <a:xfrm>
            <a:off x="6074228" y="4639617"/>
            <a:ext cx="1874505" cy="419100"/>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defRPr sz="1000"/>
            </a:pPr>
            <a:r>
              <a:rPr lang="es-MX" sz="800" b="1" i="0" u="none" strike="noStrike" baseline="0">
                <a:solidFill>
                  <a:srgbClr val="000000"/>
                </a:solidFill>
                <a:latin typeface="Montserrat" panose="00000500000000000000" pitchFamily="2" charset="0"/>
                <a:ea typeface="Verdana"/>
                <a:cs typeface="Verdana"/>
              </a:rPr>
              <a:t>TRABAJO SOCIAL</a:t>
            </a:r>
          </a:p>
        </xdr:txBody>
      </xdr:sp>
      <xdr:sp macro="" textlink="">
        <xdr:nvSpPr>
          <xdr:cNvPr id="96" name="104 Proceso alternativo">
            <a:hlinkClick xmlns:r="http://schemas.openxmlformats.org/officeDocument/2006/relationships" r:id="rId10"/>
            <a:extLst>
              <a:ext uri="{FF2B5EF4-FFF2-40B4-BE49-F238E27FC236}">
                <a16:creationId xmlns:a16="http://schemas.microsoft.com/office/drawing/2014/main" id="{00000000-0008-0000-0200-00003B811200}"/>
              </a:ext>
            </a:extLst>
          </xdr:cNvPr>
          <xdr:cNvSpPr>
            <a:spLocks noChangeArrowheads="1"/>
          </xdr:cNvSpPr>
        </xdr:nvSpPr>
        <xdr:spPr bwMode="auto">
          <a:xfrm>
            <a:off x="6077075" y="5297784"/>
            <a:ext cx="1891695" cy="409582"/>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lnSpc>
                <a:spcPts val="900"/>
              </a:lnSpc>
              <a:defRPr sz="1000"/>
            </a:pPr>
            <a:r>
              <a:rPr lang="es-MX" sz="800" b="1" i="0" u="none" strike="noStrike" baseline="0">
                <a:solidFill>
                  <a:srgbClr val="000000"/>
                </a:solidFill>
                <a:latin typeface="Montserrat" panose="00000500000000000000" pitchFamily="2" charset="0"/>
                <a:ea typeface="Verdana"/>
                <a:cs typeface="Verdana"/>
              </a:rPr>
              <a:t>CARTA DE CONSENTIMIENTO BAJO INFORMACIÓN </a:t>
            </a:r>
          </a:p>
        </xdr:txBody>
      </xdr:sp>
      <xdr:sp macro="" textlink="">
        <xdr:nvSpPr>
          <xdr:cNvPr id="97" name="104 Proceso alternativo">
            <a:hlinkClick xmlns:r="http://schemas.openxmlformats.org/officeDocument/2006/relationships" r:id="rId11"/>
            <a:extLst>
              <a:ext uri="{FF2B5EF4-FFF2-40B4-BE49-F238E27FC236}">
                <a16:creationId xmlns:a16="http://schemas.microsoft.com/office/drawing/2014/main" id="{00000000-0008-0000-0200-00003C811200}"/>
              </a:ext>
            </a:extLst>
          </xdr:cNvPr>
          <xdr:cNvSpPr>
            <a:spLocks noChangeArrowheads="1"/>
          </xdr:cNvSpPr>
        </xdr:nvSpPr>
        <xdr:spPr bwMode="auto">
          <a:xfrm>
            <a:off x="6077076" y="5907405"/>
            <a:ext cx="1891695" cy="434615"/>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l" rtl="0">
              <a:defRPr sz="1000"/>
            </a:pPr>
            <a:r>
              <a:rPr lang="es-MX" sz="800" b="1" i="0" u="none" strike="noStrike" baseline="0">
                <a:solidFill>
                  <a:srgbClr val="000000"/>
                </a:solidFill>
                <a:latin typeface="Montserrat" panose="00000500000000000000" pitchFamily="2" charset="0"/>
                <a:ea typeface="Verdana"/>
                <a:cs typeface="Verdana"/>
              </a:rPr>
              <a:t>HOJA DE EGRESO VOLUNTARIO</a:t>
            </a:r>
          </a:p>
        </xdr:txBody>
      </xdr:sp>
      <xdr:sp macro="" textlink="">
        <xdr:nvSpPr>
          <xdr:cNvPr id="98" name="104 Proceso alternativo">
            <a:hlinkClick xmlns:r="http://schemas.openxmlformats.org/officeDocument/2006/relationships" r:id="rId12"/>
            <a:extLst>
              <a:ext uri="{FF2B5EF4-FFF2-40B4-BE49-F238E27FC236}">
                <a16:creationId xmlns:a16="http://schemas.microsoft.com/office/drawing/2014/main" id="{00000000-0008-0000-0200-00003D811200}"/>
              </a:ext>
            </a:extLst>
          </xdr:cNvPr>
          <xdr:cNvSpPr>
            <a:spLocks noChangeArrowheads="1"/>
          </xdr:cNvSpPr>
        </xdr:nvSpPr>
        <xdr:spPr bwMode="auto">
          <a:xfrm>
            <a:off x="8874222" y="1725909"/>
            <a:ext cx="1868820" cy="426782"/>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lnSpc>
                <a:spcPts val="900"/>
              </a:lnSpc>
              <a:defRPr sz="1000"/>
            </a:pPr>
            <a:r>
              <a:rPr lang="es-MX" sz="800" b="1" i="0" u="none" strike="noStrike" baseline="0">
                <a:solidFill>
                  <a:srgbClr val="000000"/>
                </a:solidFill>
                <a:latin typeface="Montserrat" panose="00000500000000000000" pitchFamily="2" charset="0"/>
                <a:ea typeface="Verdana"/>
                <a:cs typeface="Verdana"/>
              </a:rPr>
              <a:t>HOJA DE NOTIFICACIÓN AL MINISTERIO PÚBLICO</a:t>
            </a:r>
          </a:p>
        </xdr:txBody>
      </xdr:sp>
      <xdr:sp macro="" textlink="">
        <xdr:nvSpPr>
          <xdr:cNvPr id="99" name="104 Proceso alternativo">
            <a:hlinkClick xmlns:r="http://schemas.openxmlformats.org/officeDocument/2006/relationships" r:id="rId13"/>
            <a:extLst>
              <a:ext uri="{FF2B5EF4-FFF2-40B4-BE49-F238E27FC236}">
                <a16:creationId xmlns:a16="http://schemas.microsoft.com/office/drawing/2014/main" id="{00000000-0008-0000-0200-00004E811200}"/>
              </a:ext>
            </a:extLst>
          </xdr:cNvPr>
          <xdr:cNvSpPr>
            <a:spLocks noChangeArrowheads="1"/>
          </xdr:cNvSpPr>
        </xdr:nvSpPr>
        <xdr:spPr bwMode="auto">
          <a:xfrm>
            <a:off x="8908553" y="2997652"/>
            <a:ext cx="1878337" cy="421913"/>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marL="0" marR="0" lvl="0" indent="0" algn="ctr" defTabSz="914400" rtl="0" eaLnBrk="1" fontAlgn="auto" latinLnBrk="0" hangingPunct="1">
              <a:lnSpc>
                <a:spcPts val="900"/>
              </a:lnSpc>
              <a:spcBef>
                <a:spcPts val="0"/>
              </a:spcBef>
              <a:spcAft>
                <a:spcPts val="0"/>
              </a:spcAft>
              <a:buClrTx/>
              <a:buSzTx/>
              <a:buFontTx/>
              <a:buNone/>
              <a:tabLst/>
              <a:defRPr sz="1000"/>
            </a:pPr>
            <a:r>
              <a:rPr lang="es-MX" sz="800" b="1" i="0" baseline="0">
                <a:effectLst/>
                <a:latin typeface="Montserrat" panose="00000500000000000000" pitchFamily="2" charset="0"/>
                <a:ea typeface="+mn-ea"/>
                <a:cs typeface="+mn-cs"/>
              </a:rPr>
              <a:t>ANÁLISIS CLÍNICO</a:t>
            </a:r>
            <a:endParaRPr lang="es-MX" sz="800">
              <a:effectLst/>
              <a:latin typeface="Montserrat" panose="00000500000000000000" pitchFamily="2" charset="0"/>
            </a:endParaRPr>
          </a:p>
        </xdr:txBody>
      </xdr:sp>
      <xdr:sp macro="" textlink="">
        <xdr:nvSpPr>
          <xdr:cNvPr id="100" name="104 Proceso alternativo">
            <a:hlinkClick xmlns:r="http://schemas.openxmlformats.org/officeDocument/2006/relationships" r:id="rId14"/>
            <a:extLst>
              <a:ext uri="{FF2B5EF4-FFF2-40B4-BE49-F238E27FC236}">
                <a16:creationId xmlns:a16="http://schemas.microsoft.com/office/drawing/2014/main" id="{00000000-0008-0000-0200-000051811200}"/>
              </a:ext>
            </a:extLst>
          </xdr:cNvPr>
          <xdr:cNvSpPr>
            <a:spLocks noChangeArrowheads="1"/>
          </xdr:cNvSpPr>
        </xdr:nvSpPr>
        <xdr:spPr bwMode="auto">
          <a:xfrm>
            <a:off x="8890469" y="2318239"/>
            <a:ext cx="1885950" cy="441311"/>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s-MX" sz="800" b="1" i="0" baseline="0">
                <a:effectLst/>
                <a:latin typeface="Montserrat" panose="00000500000000000000" pitchFamily="2" charset="0"/>
                <a:ea typeface="+mn-ea"/>
                <a:cs typeface="+mn-cs"/>
              </a:rPr>
              <a:t>NOTA DE DEFUNCIÓN Y DE MUERTE FETAL</a:t>
            </a:r>
            <a:endParaRPr lang="es-MX" sz="800" b="1">
              <a:effectLst/>
              <a:latin typeface="Montserrat" panose="00000500000000000000" pitchFamily="2" charset="0"/>
            </a:endParaRPr>
          </a:p>
        </xdr:txBody>
      </xdr:sp>
      <xdr:sp macro="" textlink="">
        <xdr:nvSpPr>
          <xdr:cNvPr id="101" name="104 Proceso alternativo">
            <a:hlinkClick xmlns:r="http://schemas.openxmlformats.org/officeDocument/2006/relationships" r:id="rId15"/>
            <a:extLst>
              <a:ext uri="{FF2B5EF4-FFF2-40B4-BE49-F238E27FC236}">
                <a16:creationId xmlns:a16="http://schemas.microsoft.com/office/drawing/2014/main" id="{00000000-0008-0000-0200-000054811200}"/>
              </a:ext>
            </a:extLst>
          </xdr:cNvPr>
          <xdr:cNvSpPr>
            <a:spLocks noChangeArrowheads="1"/>
          </xdr:cNvSpPr>
        </xdr:nvSpPr>
        <xdr:spPr bwMode="auto">
          <a:xfrm>
            <a:off x="8898108" y="3674746"/>
            <a:ext cx="1896097" cy="632446"/>
          </a:xfrm>
          <a:prstGeom prst="flowChartAlternateProcess">
            <a:avLst/>
          </a:prstGeom>
          <a:solidFill>
            <a:schemeClr val="accent3">
              <a:lumMod val="60000"/>
              <a:lumOff val="4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lnSpc>
                <a:spcPts val="900"/>
              </a:lnSpc>
              <a:defRPr sz="1000"/>
            </a:pPr>
            <a:r>
              <a:rPr lang="es-MX" sz="800" b="1" i="0" u="none" strike="noStrike" baseline="0">
                <a:solidFill>
                  <a:srgbClr val="000000"/>
                </a:solidFill>
                <a:latin typeface="Montserrat" panose="00000500000000000000" pitchFamily="2" charset="0"/>
                <a:ea typeface="Verdana"/>
                <a:cs typeface="Verdana"/>
              </a:rPr>
              <a:t>EVALUACIÓN DE GUÍAS DE PRÁCTICA CLÍNICA CON BASE EN ALGORITMOS DE ATENCIÓN</a:t>
            </a:r>
          </a:p>
        </xdr:txBody>
      </xdr:sp>
      <xdr:sp macro="" textlink="">
        <xdr:nvSpPr>
          <xdr:cNvPr id="102" name="36 CuadroTexto">
            <a:extLst>
              <a:ext uri="{FF2B5EF4-FFF2-40B4-BE49-F238E27FC236}">
                <a16:creationId xmlns:a16="http://schemas.microsoft.com/office/drawing/2014/main" id="{00000000-0008-0000-0200-000059811200}"/>
              </a:ext>
            </a:extLst>
          </xdr:cNvPr>
          <xdr:cNvSpPr txBox="1">
            <a:spLocks noChangeArrowheads="1"/>
          </xdr:cNvSpPr>
        </xdr:nvSpPr>
        <xdr:spPr bwMode="auto">
          <a:xfrm>
            <a:off x="2311412" y="1188615"/>
            <a:ext cx="4968504" cy="39772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64008" tIns="36576" rIns="64008" bIns="0" anchor="t" upright="1"/>
          <a:lstStyle/>
          <a:p>
            <a:pPr algn="l" rtl="0">
              <a:defRPr sz="1000"/>
            </a:pPr>
            <a:r>
              <a:rPr lang="es-MX" sz="2200" b="1" i="0" u="none" strike="noStrike" baseline="0">
                <a:solidFill>
                  <a:srgbClr val="9F2241"/>
                </a:solidFill>
                <a:latin typeface="Montserrat" panose="00000500000000000000" pitchFamily="2" charset="0"/>
                <a:ea typeface="Verdana"/>
                <a:cs typeface="Arial" pitchFamily="34" charset="0"/>
              </a:rPr>
              <a:t>DOMINIOS DE EVALUACIÓN</a:t>
            </a:r>
          </a:p>
        </xdr:txBody>
      </xdr:sp>
      <xdr:pic>
        <xdr:nvPicPr>
          <xdr:cNvPr id="103" name="il_fi" descr="http://www.baspe.com/images/expediente.jpg">
            <a:hlinkClick xmlns:r="http://schemas.openxmlformats.org/officeDocument/2006/relationships" r:id="rId16"/>
            <a:extLst>
              <a:ext uri="{FF2B5EF4-FFF2-40B4-BE49-F238E27FC236}">
                <a16:creationId xmlns:a16="http://schemas.microsoft.com/office/drawing/2014/main" id="{00000000-0008-0000-0200-0000BD000000}"/>
              </a:ext>
            </a:extLst>
          </xdr:cNvPr>
          <xdr:cNvPicPr>
            <a:picLocks noChangeAspect="1" noChangeArrowheads="1"/>
          </xdr:cNvPicPr>
        </xdr:nvPicPr>
        <xdr:blipFill>
          <a:blip xmlns:r="http://schemas.openxmlformats.org/officeDocument/2006/relationships" r:embed="rId17"/>
          <a:srcRect/>
          <a:stretch>
            <a:fillRect/>
          </a:stretch>
        </xdr:blipFill>
        <xdr:spPr bwMode="auto">
          <a:xfrm>
            <a:off x="9951519" y="592252"/>
            <a:ext cx="791065" cy="701888"/>
          </a:xfrm>
          <a:prstGeom prst="rect">
            <a:avLst/>
          </a:prstGeom>
        </xdr:spPr>
      </xdr:pic>
      <xdr:sp macro="" textlink="">
        <xdr:nvSpPr>
          <xdr:cNvPr id="104" name="4 CuadroTexto">
            <a:hlinkClick xmlns:r="http://schemas.openxmlformats.org/officeDocument/2006/relationships" r:id="rId16"/>
            <a:extLst>
              <a:ext uri="{FF2B5EF4-FFF2-40B4-BE49-F238E27FC236}">
                <a16:creationId xmlns:a16="http://schemas.microsoft.com/office/drawing/2014/main" id="{00000000-0008-0000-0200-0000C0000000}"/>
              </a:ext>
            </a:extLst>
          </xdr:cNvPr>
          <xdr:cNvSpPr txBox="1"/>
        </xdr:nvSpPr>
        <xdr:spPr>
          <a:xfrm rot="20582614">
            <a:off x="10065860" y="597443"/>
            <a:ext cx="583611" cy="311320"/>
          </a:xfrm>
          <a:prstGeom prst="rect">
            <a:avLst/>
          </a:prstGeom>
          <a:noFill/>
          <a:ln w="9525" cmpd="sng">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050">
                <a:solidFill>
                  <a:srgbClr val="C00000"/>
                </a:solidFill>
              </a:rPr>
              <a:t>Inicio</a:t>
            </a:r>
          </a:p>
        </xdr:txBody>
      </xdr:sp>
      <xdr:sp macro="" textlink="">
        <xdr:nvSpPr>
          <xdr:cNvPr id="105" name="Rounded Rectangle 41">
            <a:extLst>
              <a:ext uri="{FF2B5EF4-FFF2-40B4-BE49-F238E27FC236}">
                <a16:creationId xmlns:a16="http://schemas.microsoft.com/office/drawing/2014/main" id="{00000000-0008-0000-0200-0000E5101700}"/>
              </a:ext>
            </a:extLst>
          </xdr:cNvPr>
          <xdr:cNvSpPr>
            <a:spLocks noChangeArrowheads="1"/>
          </xdr:cNvSpPr>
        </xdr:nvSpPr>
        <xdr:spPr bwMode="auto">
          <a:xfrm>
            <a:off x="2391717" y="1727896"/>
            <a:ext cx="456302" cy="421774"/>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D0</a:t>
            </a:r>
          </a:p>
        </xdr:txBody>
      </xdr:sp>
      <xdr:sp macro="" textlink="">
        <xdr:nvSpPr>
          <xdr:cNvPr id="106" name="Rounded Rectangle 41">
            <a:extLst>
              <a:ext uri="{FF2B5EF4-FFF2-40B4-BE49-F238E27FC236}">
                <a16:creationId xmlns:a16="http://schemas.microsoft.com/office/drawing/2014/main" id="{00000000-0008-0000-0200-00007B000000}"/>
              </a:ext>
            </a:extLst>
          </xdr:cNvPr>
          <xdr:cNvSpPr>
            <a:spLocks noChangeArrowheads="1"/>
          </xdr:cNvSpPr>
        </xdr:nvSpPr>
        <xdr:spPr bwMode="auto">
          <a:xfrm>
            <a:off x="2383971" y="2343150"/>
            <a:ext cx="456061" cy="421912"/>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D1</a:t>
            </a:r>
          </a:p>
        </xdr:txBody>
      </xdr:sp>
      <xdr:sp macro="" textlink="">
        <xdr:nvSpPr>
          <xdr:cNvPr id="107" name="Rounded Rectangle 41">
            <a:extLst>
              <a:ext uri="{FF2B5EF4-FFF2-40B4-BE49-F238E27FC236}">
                <a16:creationId xmlns:a16="http://schemas.microsoft.com/office/drawing/2014/main" id="{00000000-0008-0000-0200-00007C000000}"/>
              </a:ext>
            </a:extLst>
          </xdr:cNvPr>
          <xdr:cNvSpPr>
            <a:spLocks noChangeArrowheads="1"/>
          </xdr:cNvSpPr>
        </xdr:nvSpPr>
        <xdr:spPr bwMode="auto">
          <a:xfrm>
            <a:off x="2394438" y="2952625"/>
            <a:ext cx="455689" cy="428502"/>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D2</a:t>
            </a:r>
          </a:p>
        </xdr:txBody>
      </xdr:sp>
      <xdr:sp macro="" textlink="">
        <xdr:nvSpPr>
          <xdr:cNvPr id="108" name="Rounded Rectangle 41">
            <a:extLst>
              <a:ext uri="{FF2B5EF4-FFF2-40B4-BE49-F238E27FC236}">
                <a16:creationId xmlns:a16="http://schemas.microsoft.com/office/drawing/2014/main" id="{00000000-0008-0000-0200-00007E000000}"/>
              </a:ext>
            </a:extLst>
          </xdr:cNvPr>
          <xdr:cNvSpPr>
            <a:spLocks noChangeArrowheads="1"/>
          </xdr:cNvSpPr>
        </xdr:nvSpPr>
        <xdr:spPr bwMode="auto">
          <a:xfrm>
            <a:off x="2400148" y="3675986"/>
            <a:ext cx="502417" cy="2559399"/>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t"/>
          <a:lstStyle/>
          <a:p>
            <a:pPr algn="ctr">
              <a:lnSpc>
                <a:spcPts val="1200"/>
              </a:lnSpc>
            </a:pPr>
            <a:endParaRPr lang="es-MX" b="1">
              <a:solidFill>
                <a:schemeClr val="bg1">
                  <a:lumMod val="95000"/>
                </a:schemeClr>
              </a:solidFill>
            </a:endParaRPr>
          </a:p>
          <a:p>
            <a:pPr algn="ctr"/>
            <a:r>
              <a:rPr lang="es-MX" b="1">
                <a:solidFill>
                  <a:schemeClr val="bg1">
                    <a:lumMod val="95000"/>
                  </a:schemeClr>
                </a:solidFill>
                <a:latin typeface="Montserrat" panose="00000500000000000000" pitchFamily="2" charset="0"/>
              </a:rPr>
              <a:t>D3</a:t>
            </a:r>
          </a:p>
          <a:p>
            <a:pPr algn="ctr">
              <a:lnSpc>
                <a:spcPts val="1100"/>
              </a:lnSpc>
            </a:pPr>
            <a:endParaRPr lang="es-MX" sz="1000" b="1">
              <a:solidFill>
                <a:schemeClr val="bg1">
                  <a:lumMod val="95000"/>
                </a:schemeClr>
              </a:solidFill>
              <a:latin typeface="Montserrat" panose="00000500000000000000" pitchFamily="2" charset="0"/>
            </a:endParaRPr>
          </a:p>
          <a:p>
            <a:pPr algn="ctr">
              <a:lnSpc>
                <a:spcPts val="1200"/>
              </a:lnSpc>
            </a:pPr>
            <a:r>
              <a:rPr lang="es-MX" b="1">
                <a:solidFill>
                  <a:schemeClr val="bg1">
                    <a:lumMod val="95000"/>
                  </a:schemeClr>
                </a:solidFill>
                <a:latin typeface="Montserrat" panose="00000500000000000000" pitchFamily="2" charset="0"/>
              </a:rPr>
              <a:t>D4</a:t>
            </a:r>
          </a:p>
          <a:p>
            <a:pPr algn="ctr"/>
            <a:endParaRPr lang="es-MX" sz="600" b="1">
              <a:solidFill>
                <a:schemeClr val="bg1">
                  <a:lumMod val="95000"/>
                </a:schemeClr>
              </a:solidFill>
              <a:latin typeface="Montserrat" panose="00000500000000000000" pitchFamily="2" charset="0"/>
            </a:endParaRPr>
          </a:p>
          <a:p>
            <a:pPr algn="ctr">
              <a:lnSpc>
                <a:spcPts val="1200"/>
              </a:lnSpc>
            </a:pPr>
            <a:r>
              <a:rPr lang="es-MX" b="1">
                <a:solidFill>
                  <a:schemeClr val="bg1">
                    <a:lumMod val="95000"/>
                  </a:schemeClr>
                </a:solidFill>
                <a:latin typeface="Montserrat" panose="00000500000000000000" pitchFamily="2" charset="0"/>
              </a:rPr>
              <a:t>D5</a:t>
            </a:r>
          </a:p>
          <a:p>
            <a:pPr algn="ctr"/>
            <a:endParaRPr lang="es-MX" sz="100" b="1">
              <a:solidFill>
                <a:schemeClr val="bg1">
                  <a:lumMod val="95000"/>
                </a:schemeClr>
              </a:solidFill>
              <a:latin typeface="Montserrat" panose="00000500000000000000" pitchFamily="2" charset="0"/>
            </a:endParaRPr>
          </a:p>
          <a:p>
            <a:pPr algn="ctr"/>
            <a:r>
              <a:rPr lang="es-MX" b="1">
                <a:solidFill>
                  <a:schemeClr val="bg1">
                    <a:lumMod val="95000"/>
                  </a:schemeClr>
                </a:solidFill>
                <a:latin typeface="Montserrat" panose="00000500000000000000" pitchFamily="2" charset="0"/>
              </a:rPr>
              <a:t>D6</a:t>
            </a:r>
          </a:p>
          <a:p>
            <a:pPr algn="ctr"/>
            <a:endParaRPr lang="es-MX" sz="100" b="1">
              <a:solidFill>
                <a:schemeClr val="bg1">
                  <a:lumMod val="95000"/>
                </a:schemeClr>
              </a:solidFill>
              <a:latin typeface="Montserrat" panose="00000500000000000000" pitchFamily="2" charset="0"/>
            </a:endParaRPr>
          </a:p>
          <a:p>
            <a:pPr algn="ctr">
              <a:lnSpc>
                <a:spcPts val="1200"/>
              </a:lnSpc>
            </a:pPr>
            <a:r>
              <a:rPr lang="es-MX" b="1">
                <a:solidFill>
                  <a:schemeClr val="bg1">
                    <a:lumMod val="95000"/>
                  </a:schemeClr>
                </a:solidFill>
                <a:latin typeface="Montserrat" panose="00000500000000000000" pitchFamily="2" charset="0"/>
              </a:rPr>
              <a:t>D7</a:t>
            </a:r>
          </a:p>
          <a:p>
            <a:pPr algn="ctr"/>
            <a:endParaRPr lang="es-MX" sz="500" b="1">
              <a:solidFill>
                <a:schemeClr val="bg1">
                  <a:lumMod val="95000"/>
                </a:schemeClr>
              </a:solidFill>
              <a:latin typeface="Montserrat" panose="00000500000000000000" pitchFamily="2" charset="0"/>
            </a:endParaRPr>
          </a:p>
          <a:p>
            <a:pPr algn="ctr">
              <a:lnSpc>
                <a:spcPts val="1200"/>
              </a:lnSpc>
            </a:pPr>
            <a:r>
              <a:rPr lang="es-MX" b="1">
                <a:solidFill>
                  <a:schemeClr val="bg1">
                    <a:lumMod val="95000"/>
                  </a:schemeClr>
                </a:solidFill>
                <a:latin typeface="Montserrat" panose="00000500000000000000" pitchFamily="2" charset="0"/>
              </a:rPr>
              <a:t>D8</a:t>
            </a:r>
          </a:p>
          <a:p>
            <a:pPr algn="ctr">
              <a:lnSpc>
                <a:spcPts val="1200"/>
              </a:lnSpc>
            </a:pPr>
            <a:r>
              <a:rPr lang="es-MX" b="1">
                <a:solidFill>
                  <a:schemeClr val="bg1">
                    <a:lumMod val="95000"/>
                  </a:schemeClr>
                </a:solidFill>
                <a:latin typeface="Montserrat" panose="00000500000000000000" pitchFamily="2" charset="0"/>
              </a:rPr>
              <a:t>D9</a:t>
            </a:r>
          </a:p>
          <a:p>
            <a:pPr algn="ctr"/>
            <a:r>
              <a:rPr lang="es-MX" b="1">
                <a:solidFill>
                  <a:schemeClr val="bg1">
                    <a:lumMod val="95000"/>
                  </a:schemeClr>
                </a:solidFill>
                <a:latin typeface="Montserrat" panose="00000500000000000000" pitchFamily="2" charset="0"/>
              </a:rPr>
              <a:t>D10</a:t>
            </a:r>
          </a:p>
          <a:p>
            <a:pPr algn="ctr">
              <a:lnSpc>
                <a:spcPts val="1200"/>
              </a:lnSpc>
            </a:pPr>
            <a:r>
              <a:rPr lang="es-MX" b="1">
                <a:solidFill>
                  <a:schemeClr val="bg1">
                    <a:lumMod val="95000"/>
                  </a:schemeClr>
                </a:solidFill>
                <a:latin typeface="Montserrat" panose="00000500000000000000" pitchFamily="2" charset="0"/>
              </a:rPr>
              <a:t>D11</a:t>
            </a:r>
          </a:p>
          <a:p>
            <a:pPr algn="ctr">
              <a:lnSpc>
                <a:spcPts val="1200"/>
              </a:lnSpc>
            </a:pPr>
            <a:r>
              <a:rPr lang="es-MX" b="1">
                <a:solidFill>
                  <a:schemeClr val="bg1">
                    <a:lumMod val="95000"/>
                  </a:schemeClr>
                </a:solidFill>
                <a:latin typeface="Montserrat" panose="00000500000000000000" pitchFamily="2" charset="0"/>
              </a:rPr>
              <a:t>D12</a:t>
            </a:r>
          </a:p>
        </xdr:txBody>
      </xdr:sp>
      <xdr:sp macro="" textlink="">
        <xdr:nvSpPr>
          <xdr:cNvPr id="109" name="Rounded Rectangle 41">
            <a:extLst>
              <a:ext uri="{FF2B5EF4-FFF2-40B4-BE49-F238E27FC236}">
                <a16:creationId xmlns:a16="http://schemas.microsoft.com/office/drawing/2014/main" id="{00000000-0008-0000-0200-000080000000}"/>
              </a:ext>
            </a:extLst>
          </xdr:cNvPr>
          <xdr:cNvSpPr>
            <a:spLocks noChangeArrowheads="1"/>
          </xdr:cNvSpPr>
        </xdr:nvSpPr>
        <xdr:spPr bwMode="auto">
          <a:xfrm>
            <a:off x="5554855" y="1705917"/>
            <a:ext cx="485733" cy="414180"/>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D13</a:t>
            </a:r>
          </a:p>
        </xdr:txBody>
      </xdr:sp>
      <xdr:sp macro="" textlink="">
        <xdr:nvSpPr>
          <xdr:cNvPr id="110" name="Rounded Rectangle 41">
            <a:extLst>
              <a:ext uri="{FF2B5EF4-FFF2-40B4-BE49-F238E27FC236}">
                <a16:creationId xmlns:a16="http://schemas.microsoft.com/office/drawing/2014/main" id="{00000000-0008-0000-0200-000081000000}"/>
              </a:ext>
            </a:extLst>
          </xdr:cNvPr>
          <xdr:cNvSpPr>
            <a:spLocks noChangeArrowheads="1"/>
          </xdr:cNvSpPr>
        </xdr:nvSpPr>
        <xdr:spPr bwMode="auto">
          <a:xfrm>
            <a:off x="5544388" y="2343150"/>
            <a:ext cx="499002" cy="421912"/>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D14</a:t>
            </a:r>
          </a:p>
        </xdr:txBody>
      </xdr:sp>
      <xdr:sp macro="" textlink="">
        <xdr:nvSpPr>
          <xdr:cNvPr id="111" name="Rounded Rectangle 41">
            <a:extLst>
              <a:ext uri="{FF2B5EF4-FFF2-40B4-BE49-F238E27FC236}">
                <a16:creationId xmlns:a16="http://schemas.microsoft.com/office/drawing/2014/main" id="{00000000-0008-0000-0200-000083000000}"/>
              </a:ext>
            </a:extLst>
          </xdr:cNvPr>
          <xdr:cNvSpPr>
            <a:spLocks noChangeArrowheads="1"/>
          </xdr:cNvSpPr>
        </xdr:nvSpPr>
        <xdr:spPr bwMode="auto">
          <a:xfrm>
            <a:off x="5533921" y="3000227"/>
            <a:ext cx="535857" cy="421912"/>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D15</a:t>
            </a:r>
          </a:p>
        </xdr:txBody>
      </xdr:sp>
      <xdr:sp macro="" textlink="">
        <xdr:nvSpPr>
          <xdr:cNvPr id="112" name="Rounded Rectangle 41">
            <a:extLst>
              <a:ext uri="{FF2B5EF4-FFF2-40B4-BE49-F238E27FC236}">
                <a16:creationId xmlns:a16="http://schemas.microsoft.com/office/drawing/2014/main" id="{00000000-0008-0000-0200-000084000000}"/>
              </a:ext>
            </a:extLst>
          </xdr:cNvPr>
          <xdr:cNvSpPr>
            <a:spLocks noChangeArrowheads="1"/>
          </xdr:cNvSpPr>
        </xdr:nvSpPr>
        <xdr:spPr bwMode="auto">
          <a:xfrm>
            <a:off x="5512988" y="3696493"/>
            <a:ext cx="569210" cy="663224"/>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D16</a:t>
            </a:r>
          </a:p>
        </xdr:txBody>
      </xdr:sp>
      <xdr:sp macro="" textlink="">
        <xdr:nvSpPr>
          <xdr:cNvPr id="113" name="Rounded Rectangle 41">
            <a:extLst>
              <a:ext uri="{FF2B5EF4-FFF2-40B4-BE49-F238E27FC236}">
                <a16:creationId xmlns:a16="http://schemas.microsoft.com/office/drawing/2014/main" id="{00000000-0008-0000-0200-000092000000}"/>
              </a:ext>
            </a:extLst>
          </xdr:cNvPr>
          <xdr:cNvSpPr>
            <a:spLocks noChangeArrowheads="1"/>
          </xdr:cNvSpPr>
        </xdr:nvSpPr>
        <xdr:spPr bwMode="auto">
          <a:xfrm>
            <a:off x="5533921" y="4641501"/>
            <a:ext cx="541113" cy="414180"/>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D17</a:t>
            </a:r>
          </a:p>
        </xdr:txBody>
      </xdr:sp>
      <xdr:sp macro="" textlink="">
        <xdr:nvSpPr>
          <xdr:cNvPr id="114" name="Rounded Rectangle 41">
            <a:extLst>
              <a:ext uri="{FF2B5EF4-FFF2-40B4-BE49-F238E27FC236}">
                <a16:creationId xmlns:a16="http://schemas.microsoft.com/office/drawing/2014/main" id="{00000000-0008-0000-0200-000093000000}"/>
              </a:ext>
            </a:extLst>
          </xdr:cNvPr>
          <xdr:cNvSpPr>
            <a:spLocks noChangeArrowheads="1"/>
          </xdr:cNvSpPr>
        </xdr:nvSpPr>
        <xdr:spPr bwMode="auto">
          <a:xfrm>
            <a:off x="5502521" y="5299668"/>
            <a:ext cx="572514" cy="404553"/>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D18</a:t>
            </a:r>
          </a:p>
        </xdr:txBody>
      </xdr:sp>
      <xdr:sp macro="" textlink="">
        <xdr:nvSpPr>
          <xdr:cNvPr id="115" name="Rounded Rectangle 41">
            <a:extLst>
              <a:ext uri="{FF2B5EF4-FFF2-40B4-BE49-F238E27FC236}">
                <a16:creationId xmlns:a16="http://schemas.microsoft.com/office/drawing/2014/main" id="{00000000-0008-0000-0200-000094000000}"/>
              </a:ext>
            </a:extLst>
          </xdr:cNvPr>
          <xdr:cNvSpPr>
            <a:spLocks noChangeArrowheads="1"/>
          </xdr:cNvSpPr>
        </xdr:nvSpPr>
        <xdr:spPr bwMode="auto">
          <a:xfrm>
            <a:off x="5523455" y="5908347"/>
            <a:ext cx="551580" cy="412412"/>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latin typeface="Montserrat" panose="00000500000000000000" pitchFamily="2" charset="0"/>
              </a:rPr>
              <a:t>D19</a:t>
            </a:r>
          </a:p>
        </xdr:txBody>
      </xdr:sp>
      <xdr:sp macro="" textlink="">
        <xdr:nvSpPr>
          <xdr:cNvPr id="116" name="Rounded Rectangle 41">
            <a:extLst>
              <a:ext uri="{FF2B5EF4-FFF2-40B4-BE49-F238E27FC236}">
                <a16:creationId xmlns:a16="http://schemas.microsoft.com/office/drawing/2014/main" id="{00000000-0008-0000-0200-000097000000}"/>
              </a:ext>
            </a:extLst>
          </xdr:cNvPr>
          <xdr:cNvSpPr>
            <a:spLocks noChangeArrowheads="1"/>
          </xdr:cNvSpPr>
        </xdr:nvSpPr>
        <xdr:spPr bwMode="auto">
          <a:xfrm>
            <a:off x="8434566" y="1726851"/>
            <a:ext cx="471694" cy="421774"/>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rPr>
              <a:t>D20</a:t>
            </a:r>
          </a:p>
        </xdr:txBody>
      </xdr:sp>
      <xdr:sp macro="" textlink="">
        <xdr:nvSpPr>
          <xdr:cNvPr id="117" name="Rounded Rectangle 41">
            <a:extLst>
              <a:ext uri="{FF2B5EF4-FFF2-40B4-BE49-F238E27FC236}">
                <a16:creationId xmlns:a16="http://schemas.microsoft.com/office/drawing/2014/main" id="{00000000-0008-0000-0200-000098000000}"/>
              </a:ext>
            </a:extLst>
          </xdr:cNvPr>
          <xdr:cNvSpPr>
            <a:spLocks noChangeArrowheads="1"/>
          </xdr:cNvSpPr>
        </xdr:nvSpPr>
        <xdr:spPr bwMode="auto">
          <a:xfrm>
            <a:off x="8428934" y="2318239"/>
            <a:ext cx="502718" cy="428726"/>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rPr>
              <a:t>D21</a:t>
            </a:r>
          </a:p>
        </xdr:txBody>
      </xdr:sp>
      <xdr:sp macro="" textlink="">
        <xdr:nvSpPr>
          <xdr:cNvPr id="118" name="Rounded Rectangle 41">
            <a:extLst>
              <a:ext uri="{FF2B5EF4-FFF2-40B4-BE49-F238E27FC236}">
                <a16:creationId xmlns:a16="http://schemas.microsoft.com/office/drawing/2014/main" id="{00000000-0008-0000-0200-00009B000000}"/>
              </a:ext>
            </a:extLst>
          </xdr:cNvPr>
          <xdr:cNvSpPr>
            <a:spLocks noChangeArrowheads="1"/>
          </xdr:cNvSpPr>
        </xdr:nvSpPr>
        <xdr:spPr bwMode="auto">
          <a:xfrm>
            <a:off x="8451773" y="3001317"/>
            <a:ext cx="462119" cy="421774"/>
          </a:xfrm>
          <a:prstGeom prst="roundRect">
            <a:avLst>
              <a:gd name="adj" fmla="val 16667"/>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rPr>
              <a:t>D22</a:t>
            </a:r>
          </a:p>
        </xdr:txBody>
      </xdr:sp>
      <xdr:sp macro="" textlink="">
        <xdr:nvSpPr>
          <xdr:cNvPr id="119" name="Rounded Rectangle 41">
            <a:extLst>
              <a:ext uri="{FF2B5EF4-FFF2-40B4-BE49-F238E27FC236}">
                <a16:creationId xmlns:a16="http://schemas.microsoft.com/office/drawing/2014/main" id="{00000000-0008-0000-0200-00009C000000}"/>
              </a:ext>
            </a:extLst>
          </xdr:cNvPr>
          <xdr:cNvSpPr>
            <a:spLocks noChangeArrowheads="1"/>
          </xdr:cNvSpPr>
        </xdr:nvSpPr>
        <xdr:spPr bwMode="auto">
          <a:xfrm>
            <a:off x="8462241" y="3680418"/>
            <a:ext cx="452741" cy="605832"/>
          </a:xfrm>
          <a:prstGeom prst="roundRect">
            <a:avLst>
              <a:gd name="adj" fmla="val 8901"/>
            </a:avLst>
          </a:prstGeom>
          <a:solidFill>
            <a:srgbClr val="9F2241"/>
          </a:solidFill>
          <a:ln>
            <a:noFill/>
          </a:ln>
          <a:effectLst>
            <a:outerShdw blurRad="63500" sx="102000" sy="102000" algn="ctr" rotWithShape="0">
              <a:prstClr val="black">
                <a:alpha val="40000"/>
              </a:prstClr>
            </a:outerShdw>
          </a:effectLst>
        </xdr:spPr>
        <xdr:txBody>
          <a:bodyPr anchor="ctr"/>
          <a:lstStyle/>
          <a:p>
            <a:pPr algn="ctr"/>
            <a:r>
              <a:rPr lang="es-MX" b="1">
                <a:solidFill>
                  <a:schemeClr val="bg1">
                    <a:lumMod val="95000"/>
                  </a:schemeClr>
                </a:solidFill>
              </a:rPr>
              <a:t>D23</a:t>
            </a:r>
          </a:p>
        </xdr:txBody>
      </xdr:sp>
      <xdr:sp macro="" textlink="">
        <xdr:nvSpPr>
          <xdr:cNvPr id="120" name="56 Proceso alternativo">
            <a:hlinkClick xmlns:r="http://schemas.openxmlformats.org/officeDocument/2006/relationships" r:id="rId18"/>
            <a:extLst>
              <a:ext uri="{FF2B5EF4-FFF2-40B4-BE49-F238E27FC236}">
                <a16:creationId xmlns:a16="http://schemas.microsoft.com/office/drawing/2014/main" id="{00000000-0008-0000-0200-000003000000}"/>
              </a:ext>
            </a:extLst>
          </xdr:cNvPr>
          <xdr:cNvSpPr>
            <a:spLocks noChangeArrowheads="1"/>
          </xdr:cNvSpPr>
        </xdr:nvSpPr>
        <xdr:spPr bwMode="auto">
          <a:xfrm>
            <a:off x="8768219" y="5305425"/>
            <a:ext cx="2565953" cy="432333"/>
          </a:xfrm>
          <a:prstGeom prst="flowChartAlternateProcess">
            <a:avLst/>
          </a:prstGeom>
          <a:solidFill>
            <a:schemeClr val="accent3">
              <a:lumMod val="20000"/>
              <a:lumOff val="80000"/>
            </a:schemeClr>
          </a:solidFill>
          <a:ln>
            <a:noFill/>
          </a:ln>
          <a:effectLst>
            <a:outerShdw blurRad="63500" sx="102000" sy="102000" algn="ctr" rotWithShape="0">
              <a:prstClr val="black">
                <a:alpha val="40000"/>
              </a:prstClr>
            </a:outerShdw>
          </a:effectLst>
        </xdr:spPr>
        <xdr:txBody>
          <a:bodyPr vertOverflow="clip" wrap="square" lIns="27432" tIns="18288" rIns="0" bIns="18288" anchor="ctr" upright="1"/>
          <a:lstStyle/>
          <a:p>
            <a:pPr algn="ctr" rtl="0">
              <a:defRPr sz="1000"/>
            </a:pPr>
            <a:r>
              <a:rPr lang="es-MX" sz="800" b="1" i="0" u="none" strike="noStrike" baseline="0">
                <a:solidFill>
                  <a:srgbClr val="000000"/>
                </a:solidFill>
                <a:latin typeface="Montserrat" panose="00000500000000000000" pitchFamily="2" charset="0"/>
                <a:ea typeface="Verdana"/>
                <a:cs typeface="Verdana"/>
              </a:rPr>
              <a:t>CONCENTRADO POR DOMINIO</a:t>
            </a:r>
          </a:p>
        </xdr:txBody>
      </xdr:sp>
      <xdr:sp macro="" textlink="">
        <xdr:nvSpPr>
          <xdr:cNvPr id="121" name="Rounded Rectangle 39">
            <a:extLst>
              <a:ext uri="{FF2B5EF4-FFF2-40B4-BE49-F238E27FC236}">
                <a16:creationId xmlns:a16="http://schemas.microsoft.com/office/drawing/2014/main" id="{00000000-0008-0000-0200-000004000000}"/>
              </a:ext>
            </a:extLst>
          </xdr:cNvPr>
          <xdr:cNvSpPr>
            <a:spLocks noChangeArrowheads="1"/>
          </xdr:cNvSpPr>
        </xdr:nvSpPr>
        <xdr:spPr bwMode="auto">
          <a:xfrm>
            <a:off x="8343900" y="5316855"/>
            <a:ext cx="471952" cy="430282"/>
          </a:xfrm>
          <a:prstGeom prst="roundRect">
            <a:avLst>
              <a:gd name="adj" fmla="val 16667"/>
            </a:avLst>
          </a:prstGeom>
          <a:solidFill>
            <a:srgbClr val="235B4E"/>
          </a:solidFill>
          <a:ln>
            <a:noFill/>
          </a:ln>
        </xdr:spPr>
        <xdr:txBody>
          <a:bodyPr anchor="ctr"/>
          <a:lstStyle/>
          <a:p>
            <a:pPr algn="ctr"/>
            <a:r>
              <a:rPr lang="es-MX" b="1">
                <a:solidFill>
                  <a:schemeClr val="bg1"/>
                </a:solidFill>
                <a:latin typeface="Montserrat" panose="00000500000000000000" pitchFamily="2" charset="0"/>
              </a:rPr>
              <a:t>R</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232368</xdr:colOff>
      <xdr:row>2</xdr:row>
      <xdr:rowOff>95250</xdr:rowOff>
    </xdr:from>
    <xdr:to>
      <xdr:col>17</xdr:col>
      <xdr:colOff>20934</xdr:colOff>
      <xdr:row>6</xdr:row>
      <xdr:rowOff>261889</xdr:rowOff>
    </xdr:to>
    <xdr:grpSp>
      <xdr:nvGrpSpPr>
        <xdr:cNvPr id="2" name="Grupo 1"/>
        <xdr:cNvGrpSpPr/>
      </xdr:nvGrpSpPr>
      <xdr:grpSpPr>
        <a:xfrm>
          <a:off x="12348168" y="190500"/>
          <a:ext cx="1064916" cy="976264"/>
          <a:chOff x="13148687" y="461596"/>
          <a:chExt cx="1023676" cy="972601"/>
        </a:xfrm>
      </xdr:grpSpPr>
      <xdr:pic>
        <xdr:nvPicPr>
          <xdr:cNvPr id="3341387" name="il_fi" descr="http://www.baspe.com/images/expediente.jpg">
            <a:hlinkClick xmlns:r="http://schemas.openxmlformats.org/officeDocument/2006/relationships" r:id="rId1"/>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838" name="4 CuadroTexto">
            <a:hlinkClick xmlns:r="http://schemas.openxmlformats.org/officeDocument/2006/relationships" r:id="rId3"/>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twoCellAnchor editAs="oneCell">
    <xdr:from>
      <xdr:col>1</xdr:col>
      <xdr:colOff>448408</xdr:colOff>
      <xdr:row>2</xdr:row>
      <xdr:rowOff>115138</xdr:rowOff>
    </xdr:from>
    <xdr:to>
      <xdr:col>3</xdr:col>
      <xdr:colOff>2404584</xdr:colOff>
      <xdr:row>6</xdr:row>
      <xdr:rowOff>23551</xdr:rowOff>
    </xdr:to>
    <xdr:pic>
      <xdr:nvPicPr>
        <xdr:cNvPr id="5" name="Imagen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93820" y="481484"/>
          <a:ext cx="2699335" cy="7143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190502</xdr:colOff>
      <xdr:row>1</xdr:row>
      <xdr:rowOff>155864</xdr:rowOff>
    </xdr:from>
    <xdr:to>
      <xdr:col>3</xdr:col>
      <xdr:colOff>2372593</xdr:colOff>
      <xdr:row>5</xdr:row>
      <xdr:rowOff>36531</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2" y="363682"/>
          <a:ext cx="2493818" cy="659985"/>
        </a:xfrm>
        <a:prstGeom prst="rect">
          <a:avLst/>
        </a:prstGeom>
      </xdr:spPr>
    </xdr:pic>
    <xdr:clientData/>
  </xdr:twoCellAnchor>
  <xdr:twoCellAnchor>
    <xdr:from>
      <xdr:col>20</xdr:col>
      <xdr:colOff>207821</xdr:colOff>
      <xdr:row>2</xdr:row>
      <xdr:rowOff>0</xdr:rowOff>
    </xdr:from>
    <xdr:to>
      <xdr:col>24</xdr:col>
      <xdr:colOff>36542</xdr:colOff>
      <xdr:row>6</xdr:row>
      <xdr:rowOff>158646</xdr:rowOff>
    </xdr:to>
    <xdr:grpSp>
      <xdr:nvGrpSpPr>
        <xdr:cNvPr id="8" name="Grupo 7"/>
        <xdr:cNvGrpSpPr/>
      </xdr:nvGrpSpPr>
      <xdr:grpSpPr>
        <a:xfrm>
          <a:off x="13218566" y="202660"/>
          <a:ext cx="1077104" cy="1001709"/>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333375</xdr:colOff>
      <xdr:row>2</xdr:row>
      <xdr:rowOff>38100</xdr:rowOff>
    </xdr:from>
    <xdr:to>
      <xdr:col>3</xdr:col>
      <xdr:colOff>2661235</xdr:colOff>
      <xdr:row>5</xdr:row>
      <xdr:rowOff>180975</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381000"/>
          <a:ext cx="2699335" cy="714375"/>
        </a:xfrm>
        <a:prstGeom prst="rect">
          <a:avLst/>
        </a:prstGeom>
      </xdr:spPr>
    </xdr:pic>
    <xdr:clientData/>
  </xdr:twoCellAnchor>
  <xdr:twoCellAnchor>
    <xdr:from>
      <xdr:col>20</xdr:col>
      <xdr:colOff>114300</xdr:colOff>
      <xdr:row>2</xdr:row>
      <xdr:rowOff>180975</xdr:rowOff>
    </xdr:from>
    <xdr:to>
      <xdr:col>23</xdr:col>
      <xdr:colOff>23551</xdr:colOff>
      <xdr:row>7</xdr:row>
      <xdr:rowOff>1051</xdr:rowOff>
    </xdr:to>
    <xdr:grpSp>
      <xdr:nvGrpSpPr>
        <xdr:cNvPr id="6" name="Grupo 5"/>
        <xdr:cNvGrpSpPr/>
      </xdr:nvGrpSpPr>
      <xdr:grpSpPr>
        <a:xfrm>
          <a:off x="13407987" y="337047"/>
          <a:ext cx="1066022" cy="1004390"/>
          <a:chOff x="13148687" y="461596"/>
          <a:chExt cx="1023676" cy="972601"/>
        </a:xfrm>
      </xdr:grpSpPr>
      <xdr:pic>
        <xdr:nvPicPr>
          <xdr:cNvPr id="7"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104775</xdr:colOff>
      <xdr:row>2</xdr:row>
      <xdr:rowOff>133350</xdr:rowOff>
    </xdr:from>
    <xdr:to>
      <xdr:col>3</xdr:col>
      <xdr:colOff>2804110</xdr:colOff>
      <xdr:row>5</xdr:row>
      <xdr:rowOff>276225</xdr:rowOff>
    </xdr:to>
    <xdr:pic>
      <xdr:nvPicPr>
        <xdr:cNvPr id="7" name="Imagen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 y="542925"/>
          <a:ext cx="2699335" cy="714375"/>
        </a:xfrm>
        <a:prstGeom prst="rect">
          <a:avLst/>
        </a:prstGeom>
      </xdr:spPr>
    </xdr:pic>
    <xdr:clientData/>
  </xdr:twoCellAnchor>
  <xdr:twoCellAnchor>
    <xdr:from>
      <xdr:col>16</xdr:col>
      <xdr:colOff>123825</xdr:colOff>
      <xdr:row>2</xdr:row>
      <xdr:rowOff>76200</xdr:rowOff>
    </xdr:from>
    <xdr:to>
      <xdr:col>19</xdr:col>
      <xdr:colOff>61651</xdr:colOff>
      <xdr:row>6</xdr:row>
      <xdr:rowOff>48676</xdr:rowOff>
    </xdr:to>
    <xdr:grpSp>
      <xdr:nvGrpSpPr>
        <xdr:cNvPr id="8" name="Grupo 7"/>
        <xdr:cNvGrpSpPr/>
      </xdr:nvGrpSpPr>
      <xdr:grpSpPr>
        <a:xfrm>
          <a:off x="13611225" y="228600"/>
          <a:ext cx="1023676" cy="972601"/>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21404</xdr:colOff>
      <xdr:row>2</xdr:row>
      <xdr:rowOff>64214</xdr:rowOff>
    </xdr:from>
    <xdr:to>
      <xdr:col>3</xdr:col>
      <xdr:colOff>2378267</xdr:colOff>
      <xdr:row>5</xdr:row>
      <xdr:rowOff>200667</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3230" y="749158"/>
          <a:ext cx="2699335" cy="714375"/>
        </a:xfrm>
        <a:prstGeom prst="rect">
          <a:avLst/>
        </a:prstGeom>
      </xdr:spPr>
    </xdr:pic>
    <xdr:clientData/>
  </xdr:twoCellAnchor>
  <xdr:twoCellAnchor>
    <xdr:from>
      <xdr:col>15</xdr:col>
      <xdr:colOff>342471</xdr:colOff>
      <xdr:row>3</xdr:row>
      <xdr:rowOff>21405</xdr:rowOff>
    </xdr:from>
    <xdr:to>
      <xdr:col>18</xdr:col>
      <xdr:colOff>338732</xdr:colOff>
      <xdr:row>6</xdr:row>
      <xdr:rowOff>202039</xdr:rowOff>
    </xdr:to>
    <xdr:grpSp>
      <xdr:nvGrpSpPr>
        <xdr:cNvPr id="8" name="Grupo 7"/>
        <xdr:cNvGrpSpPr/>
      </xdr:nvGrpSpPr>
      <xdr:grpSpPr>
        <a:xfrm>
          <a:off x="11184642" y="402405"/>
          <a:ext cx="1041290" cy="997063"/>
          <a:chOff x="13148687" y="461596"/>
          <a:chExt cx="1023676" cy="972601"/>
        </a:xfrm>
      </xdr:grpSpPr>
      <xdr:pic>
        <xdr:nvPicPr>
          <xdr:cNvPr id="9" name="il_fi" descr="http://www.baspe.com/images/expediente.jpg">
            <a:hlinkClick xmlns:r="http://schemas.openxmlformats.org/officeDocument/2006/relationships" r:id="rId2"/>
            <a:extLst>
              <a:ext uri="{FF2B5EF4-FFF2-40B4-BE49-F238E27FC236}">
                <a16:creationId xmlns:a16="http://schemas.microsoft.com/office/drawing/2014/main" id="{00000000-0008-0000-0300-00004BFC3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8687" y="461596"/>
            <a:ext cx="1023676" cy="97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4 CuadroTexto">
            <a:hlinkClick xmlns:r="http://schemas.openxmlformats.org/officeDocument/2006/relationships" r:id="rId4"/>
            <a:extLst>
              <a:ext uri="{FF2B5EF4-FFF2-40B4-BE49-F238E27FC236}">
                <a16:creationId xmlns:a16="http://schemas.microsoft.com/office/drawing/2014/main" id="{00000000-0008-0000-0300-0000E6120000}"/>
              </a:ext>
            </a:extLst>
          </xdr:cNvPr>
          <xdr:cNvSpPr txBox="1">
            <a:spLocks noChangeArrowheads="1"/>
          </xdr:cNvSpPr>
        </xdr:nvSpPr>
        <xdr:spPr bwMode="auto">
          <a:xfrm>
            <a:off x="13401676" y="496847"/>
            <a:ext cx="503464" cy="292328"/>
          </a:xfrm>
          <a:prstGeom prst="rect">
            <a:avLst/>
          </a:prstGeom>
          <a:noFill/>
          <a:ln>
            <a:noFill/>
          </a:ln>
          <a:effectLst>
            <a:outerShdw blurRad="44450" dist="27940" dir="5400000" algn="ctr" rotWithShape="0">
              <a:srgbClr val="000000">
                <a:alpha val="31999"/>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s-MX" sz="1050" b="0" i="0" u="none" strike="noStrike" baseline="0">
                <a:solidFill>
                  <a:srgbClr val="993300"/>
                </a:solidFill>
                <a:latin typeface="Calibri"/>
                <a:cs typeface="Calibri"/>
              </a:rPr>
              <a:t>Inicio</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C9A3"/>
  </sheetPr>
  <dimension ref="A1:V72"/>
  <sheetViews>
    <sheetView showGridLines="0" showRowColHeaders="0" topLeftCell="A19" zoomScale="110" zoomScaleNormal="110" workbookViewId="0"/>
  </sheetViews>
  <sheetFormatPr baseColWidth="10" defaultColWidth="0" defaultRowHeight="15" zeroHeight="1" x14ac:dyDescent="0.3"/>
  <cols>
    <col min="1" max="22" width="9.140625" style="11" customWidth="1"/>
    <col min="23" max="16384" width="9.140625" style="11" hidden="1"/>
  </cols>
  <sheetData>
    <row r="1" ht="27.75" customHeight="1" x14ac:dyDescent="0.3"/>
    <row r="2" ht="20.25" customHeight="1"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sheetData>
  <sheetProtection algorithmName="SHA-512" hashValue="LIfdbW8A9efVdzHDMFGuTB/UwdJwrodBCJD6SBCkvyjVTcWAZbbtVJPoaV+f9bdYwzoBWJOPYZM038HLdTsH/Q==" saltValue="B8iirZP+1rqbZaIvVThUrw==" spinCount="100000" sheet="1" objects="1" scenarios="1"/>
  <phoneticPr fontId="16" type="noConversion"/>
  <pageMargins left="0.26" right="0.35" top="1" bottom="1" header="0.51180555555555562" footer="0.51180555555555562"/>
  <pageSetup scale="89"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W23"/>
  <sheetViews>
    <sheetView showGridLines="0" showRowColHeaders="0" zoomScaleNormal="100" workbookViewId="0">
      <selection activeCell="C20" sqref="C20"/>
    </sheetView>
  </sheetViews>
  <sheetFormatPr baseColWidth="10" defaultColWidth="0" defaultRowHeight="12.75" zeroHeight="1" x14ac:dyDescent="0.25"/>
  <cols>
    <col min="1" max="2" width="4.85546875" style="143" customWidth="1"/>
    <col min="3" max="3" width="60.28515625" style="143" customWidth="1"/>
    <col min="4" max="4" width="1.42578125" style="143" customWidth="1"/>
    <col min="5" max="5" width="28.5703125" style="143" customWidth="1"/>
    <col min="6" max="6" width="10.140625" style="143" customWidth="1"/>
    <col min="7" max="7" width="7.5703125" style="143" customWidth="1"/>
    <col min="8" max="8" width="9.5703125" style="143" customWidth="1"/>
    <col min="9" max="9" width="6.28515625" style="143" customWidth="1"/>
    <col min="10" max="10" width="8.7109375" style="143" customWidth="1"/>
    <col min="11" max="11" width="5.7109375" style="143" customWidth="1"/>
    <col min="12" max="21" width="5.28515625" style="143" customWidth="1"/>
    <col min="22" max="23" width="0" style="143" hidden="1" customWidth="1"/>
    <col min="24" max="16384" width="11.5703125" style="143" hidden="1"/>
  </cols>
  <sheetData>
    <row r="1" spans="1:21" s="4" customFormat="1" ht="13.5" thickTop="1" x14ac:dyDescent="0.25">
      <c r="A1" s="143"/>
      <c r="B1" s="79"/>
      <c r="C1" s="79"/>
      <c r="D1" s="79"/>
      <c r="E1" s="79"/>
      <c r="F1" s="79"/>
      <c r="G1" s="79"/>
      <c r="H1" s="79"/>
      <c r="I1" s="79"/>
      <c r="J1" s="79"/>
      <c r="K1" s="79"/>
      <c r="L1" s="79"/>
      <c r="M1" s="79"/>
      <c r="N1" s="79"/>
      <c r="O1" s="79"/>
      <c r="P1" s="79"/>
      <c r="Q1" s="79"/>
      <c r="R1" s="79"/>
      <c r="S1" s="79"/>
      <c r="T1" s="79"/>
      <c r="U1" s="68"/>
    </row>
    <row r="2" spans="1:21" s="4" customFormat="1" ht="15" x14ac:dyDescent="0.3">
      <c r="A2" s="143"/>
      <c r="B2" s="143"/>
      <c r="C2" s="737" t="s">
        <v>0</v>
      </c>
      <c r="D2" s="737"/>
      <c r="E2" s="737"/>
      <c r="F2" s="737"/>
      <c r="G2" s="737"/>
      <c r="H2" s="737"/>
      <c r="I2" s="737"/>
      <c r="J2" s="737"/>
      <c r="K2" s="737"/>
      <c r="L2" s="737"/>
      <c r="M2" s="737"/>
      <c r="N2" s="737"/>
      <c r="O2" s="737"/>
      <c r="P2" s="737"/>
      <c r="Q2" s="737"/>
      <c r="R2" s="143"/>
      <c r="S2" s="143"/>
      <c r="T2" s="143"/>
      <c r="U2" s="14"/>
    </row>
    <row r="3" spans="1:21" s="4" customFormat="1" ht="15" x14ac:dyDescent="0.3">
      <c r="A3" s="143"/>
      <c r="B3" s="143"/>
      <c r="C3" s="737" t="s">
        <v>1</v>
      </c>
      <c r="D3" s="737"/>
      <c r="E3" s="737"/>
      <c r="F3" s="737"/>
      <c r="G3" s="737"/>
      <c r="H3" s="737"/>
      <c r="I3" s="737"/>
      <c r="J3" s="737"/>
      <c r="K3" s="737"/>
      <c r="L3" s="737"/>
      <c r="M3" s="737"/>
      <c r="N3" s="737"/>
      <c r="O3" s="737"/>
      <c r="P3" s="737"/>
      <c r="Q3" s="737"/>
      <c r="R3" s="143"/>
      <c r="S3" s="143"/>
      <c r="T3" s="143"/>
      <c r="U3" s="14"/>
    </row>
    <row r="4" spans="1:21" s="4" customFormat="1" ht="15" x14ac:dyDescent="0.3">
      <c r="A4" s="143"/>
      <c r="B4" s="143"/>
      <c r="C4" s="737" t="s">
        <v>332</v>
      </c>
      <c r="D4" s="737"/>
      <c r="E4" s="737"/>
      <c r="F4" s="737"/>
      <c r="G4" s="737"/>
      <c r="H4" s="737"/>
      <c r="I4" s="737"/>
      <c r="J4" s="737"/>
      <c r="K4" s="737"/>
      <c r="L4" s="737"/>
      <c r="M4" s="737"/>
      <c r="N4" s="737"/>
      <c r="O4" s="737"/>
      <c r="P4" s="737"/>
      <c r="Q4" s="737"/>
      <c r="R4" s="143"/>
      <c r="S4" s="143"/>
      <c r="T4" s="143"/>
      <c r="U4" s="14"/>
    </row>
    <row r="5" spans="1:21" s="4" customFormat="1" ht="19.5" customHeight="1" x14ac:dyDescent="0.35">
      <c r="A5" s="143"/>
      <c r="B5" s="143"/>
      <c r="C5" s="694" t="s">
        <v>446</v>
      </c>
      <c r="D5" s="694"/>
      <c r="E5" s="694"/>
      <c r="F5" s="694"/>
      <c r="G5" s="694"/>
      <c r="H5" s="694"/>
      <c r="I5" s="694"/>
      <c r="J5" s="694"/>
      <c r="K5" s="694"/>
      <c r="L5" s="694"/>
      <c r="M5" s="694"/>
      <c r="N5" s="694"/>
      <c r="O5" s="694"/>
      <c r="P5" s="694"/>
      <c r="Q5" s="694"/>
      <c r="R5" s="143"/>
      <c r="S5" s="143"/>
      <c r="T5" s="143"/>
      <c r="U5" s="14"/>
    </row>
    <row r="6" spans="1:21" s="4" customFormat="1" ht="24.75" customHeight="1" thickBot="1" x14ac:dyDescent="0.4">
      <c r="A6" s="143"/>
      <c r="B6" s="145"/>
      <c r="C6" s="729" t="s">
        <v>176</v>
      </c>
      <c r="D6" s="729"/>
      <c r="E6" s="729"/>
      <c r="F6" s="729"/>
      <c r="G6" s="729"/>
      <c r="H6" s="729"/>
      <c r="I6" s="729"/>
      <c r="J6" s="729"/>
      <c r="K6" s="729"/>
      <c r="L6" s="729"/>
      <c r="M6" s="145"/>
      <c r="N6" s="145"/>
      <c r="O6" s="145"/>
      <c r="P6" s="145"/>
      <c r="Q6" s="145"/>
      <c r="R6" s="376" t="s">
        <v>15</v>
      </c>
      <c r="S6" s="145"/>
      <c r="T6" s="145"/>
      <c r="U6" s="14"/>
    </row>
    <row r="7" spans="1:21" s="4" customFormat="1" ht="20.25" customHeight="1" thickBot="1" x14ac:dyDescent="0.4">
      <c r="A7" s="143"/>
      <c r="B7" s="22" t="s">
        <v>91</v>
      </c>
      <c r="C7" s="507" t="s">
        <v>457</v>
      </c>
      <c r="D7" s="508"/>
      <c r="E7" s="30"/>
      <c r="F7" s="30"/>
      <c r="G7" s="30"/>
      <c r="H7" s="30"/>
      <c r="I7" s="30"/>
      <c r="J7" s="60"/>
      <c r="K7" s="95">
        <v>1</v>
      </c>
      <c r="L7" s="96">
        <v>2</v>
      </c>
      <c r="M7" s="95">
        <v>3</v>
      </c>
      <c r="N7" s="96">
        <v>4</v>
      </c>
      <c r="O7" s="153">
        <v>5</v>
      </c>
      <c r="P7" s="97">
        <v>6</v>
      </c>
      <c r="Q7" s="95">
        <v>7</v>
      </c>
      <c r="R7" s="96">
        <v>8</v>
      </c>
      <c r="S7" s="95">
        <v>9</v>
      </c>
      <c r="T7" s="154">
        <v>10</v>
      </c>
      <c r="U7" s="14"/>
    </row>
    <row r="8" spans="1:21" s="4" customFormat="1" ht="18" x14ac:dyDescent="0.25">
      <c r="A8" s="143"/>
      <c r="B8" s="155">
        <v>1</v>
      </c>
      <c r="C8" s="509" t="s">
        <v>31</v>
      </c>
      <c r="D8" s="19"/>
      <c r="E8" s="59"/>
      <c r="F8" s="59"/>
      <c r="G8" s="59"/>
      <c r="H8" s="59"/>
      <c r="I8" s="59"/>
      <c r="J8" s="61"/>
      <c r="K8" s="225">
        <v>1</v>
      </c>
      <c r="L8" s="249" t="s">
        <v>395</v>
      </c>
      <c r="M8" s="250" t="s">
        <v>395</v>
      </c>
      <c r="N8" s="249" t="s">
        <v>395</v>
      </c>
      <c r="O8" s="250" t="s">
        <v>395</v>
      </c>
      <c r="P8" s="228" t="s">
        <v>395</v>
      </c>
      <c r="Q8" s="227" t="s">
        <v>395</v>
      </c>
      <c r="R8" s="249" t="s">
        <v>395</v>
      </c>
      <c r="S8" s="227" t="s">
        <v>395</v>
      </c>
      <c r="T8" s="251" t="s">
        <v>395</v>
      </c>
      <c r="U8" s="14"/>
    </row>
    <row r="9" spans="1:21" s="4" customFormat="1" ht="14.25" customHeight="1" x14ac:dyDescent="0.25">
      <c r="A9" s="143"/>
      <c r="B9" s="156">
        <v>2</v>
      </c>
      <c r="C9" s="510" t="s">
        <v>283</v>
      </c>
      <c r="D9" s="112"/>
      <c r="E9" s="113"/>
      <c r="F9" s="113"/>
      <c r="G9" s="113"/>
      <c r="H9" s="113"/>
      <c r="I9" s="113"/>
      <c r="J9" s="114"/>
      <c r="K9" s="230" t="s">
        <v>395</v>
      </c>
      <c r="L9" s="233" t="s">
        <v>395</v>
      </c>
      <c r="M9" s="232" t="s">
        <v>395</v>
      </c>
      <c r="N9" s="233" t="s">
        <v>395</v>
      </c>
      <c r="O9" s="232" t="s">
        <v>395</v>
      </c>
      <c r="P9" s="233" t="s">
        <v>395</v>
      </c>
      <c r="Q9" s="232" t="s">
        <v>395</v>
      </c>
      <c r="R9" s="233" t="s">
        <v>395</v>
      </c>
      <c r="S9" s="232" t="s">
        <v>395</v>
      </c>
      <c r="T9" s="234" t="s">
        <v>395</v>
      </c>
      <c r="U9" s="14"/>
    </row>
    <row r="10" spans="1:21" s="4" customFormat="1" ht="14.25" customHeight="1" x14ac:dyDescent="0.25">
      <c r="A10" s="143"/>
      <c r="B10" s="157">
        <v>3</v>
      </c>
      <c r="C10" s="65" t="s">
        <v>284</v>
      </c>
      <c r="D10" s="27"/>
      <c r="E10" s="28"/>
      <c r="F10" s="28"/>
      <c r="G10" s="28"/>
      <c r="H10" s="28"/>
      <c r="I10" s="28"/>
      <c r="J10" s="63"/>
      <c r="K10" s="230" t="s">
        <v>395</v>
      </c>
      <c r="L10" s="233" t="s">
        <v>395</v>
      </c>
      <c r="M10" s="232" t="s">
        <v>395</v>
      </c>
      <c r="N10" s="233">
        <v>1</v>
      </c>
      <c r="O10" s="232">
        <v>1</v>
      </c>
      <c r="P10" s="233">
        <v>1</v>
      </c>
      <c r="Q10" s="232">
        <v>1</v>
      </c>
      <c r="R10" s="233">
        <v>1</v>
      </c>
      <c r="S10" s="232" t="s">
        <v>395</v>
      </c>
      <c r="T10" s="234" t="s">
        <v>395</v>
      </c>
      <c r="U10" s="14"/>
    </row>
    <row r="11" spans="1:21" s="4" customFormat="1" ht="15" customHeight="1" x14ac:dyDescent="0.25">
      <c r="A11" s="143"/>
      <c r="B11" s="156">
        <v>4</v>
      </c>
      <c r="C11" s="515" t="s">
        <v>285</v>
      </c>
      <c r="D11" s="115"/>
      <c r="E11" s="116"/>
      <c r="F11" s="116"/>
      <c r="G11" s="116"/>
      <c r="H11" s="116"/>
      <c r="I11" s="116"/>
      <c r="J11" s="117"/>
      <c r="K11" s="230" t="s">
        <v>395</v>
      </c>
      <c r="L11" s="233" t="s">
        <v>395</v>
      </c>
      <c r="M11" s="232" t="s">
        <v>395</v>
      </c>
      <c r="N11" s="233">
        <v>0</v>
      </c>
      <c r="O11" s="232">
        <v>1</v>
      </c>
      <c r="P11" s="233" t="s">
        <v>395</v>
      </c>
      <c r="Q11" s="232" t="s">
        <v>395</v>
      </c>
      <c r="R11" s="233" t="s">
        <v>395</v>
      </c>
      <c r="S11" s="232">
        <v>1</v>
      </c>
      <c r="T11" s="234" t="s">
        <v>395</v>
      </c>
      <c r="U11" s="14"/>
    </row>
    <row r="12" spans="1:21" s="4" customFormat="1" ht="15.75" customHeight="1" x14ac:dyDescent="0.25">
      <c r="A12" s="143"/>
      <c r="B12" s="157">
        <v>5</v>
      </c>
      <c r="C12" s="151" t="s">
        <v>89</v>
      </c>
      <c r="D12" s="152"/>
      <c r="E12" s="516"/>
      <c r="F12" s="516"/>
      <c r="G12" s="516"/>
      <c r="H12" s="516"/>
      <c r="I12" s="516"/>
      <c r="J12" s="64"/>
      <c r="K12" s="230" t="s">
        <v>395</v>
      </c>
      <c r="L12" s="233" t="s">
        <v>395</v>
      </c>
      <c r="M12" s="232" t="s">
        <v>395</v>
      </c>
      <c r="N12" s="233" t="s">
        <v>395</v>
      </c>
      <c r="O12" s="232" t="s">
        <v>395</v>
      </c>
      <c r="P12" s="233">
        <v>1</v>
      </c>
      <c r="Q12" s="232" t="s">
        <v>395</v>
      </c>
      <c r="R12" s="233" t="s">
        <v>395</v>
      </c>
      <c r="S12" s="232" t="s">
        <v>395</v>
      </c>
      <c r="T12" s="234" t="s">
        <v>395</v>
      </c>
      <c r="U12" s="14"/>
    </row>
    <row r="13" spans="1:21" s="4" customFormat="1" ht="15" customHeight="1" x14ac:dyDescent="0.25">
      <c r="A13" s="143"/>
      <c r="B13" s="156">
        <v>6</v>
      </c>
      <c r="C13" s="510" t="s">
        <v>90</v>
      </c>
      <c r="D13" s="112"/>
      <c r="E13" s="113"/>
      <c r="F13" s="113"/>
      <c r="G13" s="113"/>
      <c r="H13" s="113"/>
      <c r="I13" s="113"/>
      <c r="J13" s="114"/>
      <c r="K13" s="230" t="s">
        <v>395</v>
      </c>
      <c r="L13" s="233" t="s">
        <v>395</v>
      </c>
      <c r="M13" s="232" t="s">
        <v>395</v>
      </c>
      <c r="N13" s="233" t="s">
        <v>395</v>
      </c>
      <c r="O13" s="232" t="s">
        <v>395</v>
      </c>
      <c r="P13" s="233" t="s">
        <v>395</v>
      </c>
      <c r="Q13" s="232" t="s">
        <v>395</v>
      </c>
      <c r="R13" s="233" t="s">
        <v>395</v>
      </c>
      <c r="S13" s="232" t="s">
        <v>395</v>
      </c>
      <c r="T13" s="234" t="s">
        <v>395</v>
      </c>
      <c r="U13" s="14"/>
    </row>
    <row r="14" spans="1:21" s="4" customFormat="1" ht="15.75" customHeight="1" x14ac:dyDescent="0.25">
      <c r="A14" s="143"/>
      <c r="B14" s="157">
        <v>7</v>
      </c>
      <c r="C14" s="512" t="s">
        <v>286</v>
      </c>
      <c r="D14" s="25"/>
      <c r="E14" s="26"/>
      <c r="F14" s="26"/>
      <c r="G14" s="26"/>
      <c r="H14" s="26"/>
      <c r="I14" s="26"/>
      <c r="J14" s="62"/>
      <c r="K14" s="230" t="s">
        <v>395</v>
      </c>
      <c r="L14" s="233" t="s">
        <v>395</v>
      </c>
      <c r="M14" s="232">
        <v>1</v>
      </c>
      <c r="N14" s="233">
        <v>1</v>
      </c>
      <c r="O14" s="232">
        <v>1</v>
      </c>
      <c r="P14" s="233">
        <v>1</v>
      </c>
      <c r="Q14" s="232">
        <v>1</v>
      </c>
      <c r="R14" s="233">
        <v>1</v>
      </c>
      <c r="S14" s="232" t="s">
        <v>395</v>
      </c>
      <c r="T14" s="234" t="s">
        <v>395</v>
      </c>
      <c r="U14" s="14"/>
    </row>
    <row r="15" spans="1:21" s="4" customFormat="1" ht="15.75" customHeight="1" x14ac:dyDescent="0.25">
      <c r="A15" s="143"/>
      <c r="B15" s="158">
        <v>8</v>
      </c>
      <c r="C15" s="118" t="s">
        <v>287</v>
      </c>
      <c r="D15" s="119"/>
      <c r="E15" s="120"/>
      <c r="F15" s="120"/>
      <c r="G15" s="120"/>
      <c r="H15" s="120"/>
      <c r="I15" s="120"/>
      <c r="J15" s="121"/>
      <c r="K15" s="230" t="s">
        <v>395</v>
      </c>
      <c r="L15" s="233">
        <v>1</v>
      </c>
      <c r="M15" s="232" t="s">
        <v>395</v>
      </c>
      <c r="N15" s="233" t="s">
        <v>395</v>
      </c>
      <c r="O15" s="232" t="s">
        <v>395</v>
      </c>
      <c r="P15" s="233" t="s">
        <v>395</v>
      </c>
      <c r="Q15" s="232" t="s">
        <v>395</v>
      </c>
      <c r="R15" s="233">
        <v>1</v>
      </c>
      <c r="S15" s="232" t="s">
        <v>395</v>
      </c>
      <c r="T15" s="234" t="s">
        <v>395</v>
      </c>
      <c r="U15" s="14"/>
    </row>
    <row r="16" spans="1:21" s="4" customFormat="1" ht="15.75" customHeight="1" x14ac:dyDescent="0.25">
      <c r="A16" s="143"/>
      <c r="B16" s="159">
        <v>9</v>
      </c>
      <c r="C16" s="65" t="s">
        <v>330</v>
      </c>
      <c r="D16" s="27"/>
      <c r="E16" s="28"/>
      <c r="F16" s="28"/>
      <c r="G16" s="28"/>
      <c r="H16" s="28"/>
      <c r="I16" s="28"/>
      <c r="J16" s="63"/>
      <c r="K16" s="230">
        <v>0</v>
      </c>
      <c r="L16" s="233">
        <v>0</v>
      </c>
      <c r="M16" s="232">
        <v>0</v>
      </c>
      <c r="N16" s="233">
        <v>0</v>
      </c>
      <c r="O16" s="232">
        <v>0</v>
      </c>
      <c r="P16" s="233">
        <v>1</v>
      </c>
      <c r="Q16" s="232" t="s">
        <v>395</v>
      </c>
      <c r="R16" s="233">
        <v>1</v>
      </c>
      <c r="S16" s="232" t="s">
        <v>395</v>
      </c>
      <c r="T16" s="234" t="s">
        <v>395</v>
      </c>
      <c r="U16" s="14"/>
    </row>
    <row r="17" spans="1:21" s="4" customFormat="1" ht="15.75" customHeight="1" thickBot="1" x14ac:dyDescent="0.3">
      <c r="A17" s="143"/>
      <c r="B17" s="160">
        <v>10</v>
      </c>
      <c r="C17" s="514" t="s">
        <v>288</v>
      </c>
      <c r="D17" s="122"/>
      <c r="E17" s="123"/>
      <c r="F17" s="123"/>
      <c r="G17" s="123"/>
      <c r="H17" s="123"/>
      <c r="I17" s="123"/>
      <c r="J17" s="124"/>
      <c r="K17" s="235" t="s">
        <v>395</v>
      </c>
      <c r="L17" s="238" t="s">
        <v>395</v>
      </c>
      <c r="M17" s="237" t="s">
        <v>395</v>
      </c>
      <c r="N17" s="238" t="s">
        <v>395</v>
      </c>
      <c r="O17" s="237" t="s">
        <v>395</v>
      </c>
      <c r="P17" s="238" t="s">
        <v>395</v>
      </c>
      <c r="Q17" s="237" t="s">
        <v>395</v>
      </c>
      <c r="R17" s="238" t="s">
        <v>395</v>
      </c>
      <c r="S17" s="237" t="s">
        <v>395</v>
      </c>
      <c r="T17" s="239" t="s">
        <v>395</v>
      </c>
      <c r="U17" s="90">
        <f>COUNT(K8:T17)</f>
        <v>25</v>
      </c>
    </row>
    <row r="18" spans="1:21" s="4" customFormat="1" ht="17.25" customHeight="1" thickBot="1" x14ac:dyDescent="0.3">
      <c r="A18" s="143"/>
      <c r="B18" s="66"/>
      <c r="C18" s="881" t="s">
        <v>14</v>
      </c>
      <c r="D18" s="881"/>
      <c r="E18" s="881"/>
      <c r="F18" s="881"/>
      <c r="G18" s="881"/>
      <c r="H18" s="881"/>
      <c r="I18" s="881"/>
      <c r="J18" s="882"/>
      <c r="K18" s="252">
        <f>SUM(K8:K17)</f>
        <v>1</v>
      </c>
      <c r="L18" s="245">
        <f t="shared" ref="L18:T18" si="0">SUM(L8:L17)</f>
        <v>1</v>
      </c>
      <c r="M18" s="245">
        <f t="shared" si="0"/>
        <v>1</v>
      </c>
      <c r="N18" s="243">
        <f t="shared" si="0"/>
        <v>2</v>
      </c>
      <c r="O18" s="243">
        <f t="shared" si="0"/>
        <v>3</v>
      </c>
      <c r="P18" s="243">
        <f t="shared" si="0"/>
        <v>4</v>
      </c>
      <c r="Q18" s="244">
        <f t="shared" si="0"/>
        <v>2</v>
      </c>
      <c r="R18" s="245">
        <f t="shared" si="0"/>
        <v>4</v>
      </c>
      <c r="S18" s="245">
        <f t="shared" si="0"/>
        <v>1</v>
      </c>
      <c r="T18" s="253">
        <f t="shared" si="0"/>
        <v>0</v>
      </c>
      <c r="U18" s="90">
        <f>SUM(K18:T18)</f>
        <v>19</v>
      </c>
    </row>
    <row r="19" spans="1:21" s="4" customFormat="1" x14ac:dyDescent="0.25">
      <c r="A19" s="143"/>
      <c r="B19" s="143"/>
      <c r="C19" s="143"/>
      <c r="D19" s="143"/>
      <c r="E19" s="143"/>
      <c r="F19" s="143"/>
      <c r="G19" s="143"/>
      <c r="H19" s="143"/>
      <c r="I19" s="143"/>
      <c r="J19" s="143"/>
      <c r="K19" s="143"/>
      <c r="L19" s="143"/>
      <c r="M19" s="143"/>
      <c r="N19" s="143"/>
      <c r="O19" s="143"/>
      <c r="P19" s="143"/>
      <c r="Q19" s="143"/>
      <c r="R19" s="143"/>
      <c r="S19" s="143"/>
      <c r="T19" s="143"/>
      <c r="U19" s="651">
        <f>(U18/U17)</f>
        <v>0.76</v>
      </c>
    </row>
    <row r="20" spans="1:21" x14ac:dyDescent="0.25"/>
    <row r="21" spans="1:21" hidden="1" x14ac:dyDescent="0.25"/>
    <row r="22" spans="1:21" hidden="1" x14ac:dyDescent="0.25"/>
    <row r="23" spans="1:21" hidden="1" x14ac:dyDescent="0.25"/>
  </sheetData>
  <sheetProtection algorithmName="SHA-512" hashValue="QZswyExv3A8hqabT/Cowda+lxpnVEKKxhFaybJ3PACSHgvzoF4oJbjPqEQ/KzgN/p/fh59b+qjtese/aXZQLuw==" saltValue="Nd4IvJsm33M3VlNWcUteZA==" spinCount="100000" sheet="1" objects="1" scenarios="1"/>
  <protectedRanges>
    <protectedRange sqref="K8:T17" name="Rango1"/>
  </protectedRanges>
  <mergeCells count="6">
    <mergeCell ref="C18:J18"/>
    <mergeCell ref="C6:L6"/>
    <mergeCell ref="C5:Q5"/>
    <mergeCell ref="C2:Q2"/>
    <mergeCell ref="C3:Q3"/>
    <mergeCell ref="C4:Q4"/>
  </mergeCells>
  <phoneticPr fontId="16" type="noConversion"/>
  <dataValidations disablePrompts="1" count="1">
    <dataValidation type="list" allowBlank="1" showInputMessage="1" showErrorMessage="1" errorTitle="Captura no valida. " error="Elige de la lista desplegable Na, 1 ó 0 según sea el caso. " prompt="COLOCAR 1 SI CUMPLE CON EL REQUISITO, 0 SI NO CUMPLE o NA si no aplica dicho criterio" sqref="K8:T17">
      <formula1>"1,0,NA"</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Z18"/>
  <sheetViews>
    <sheetView showGridLines="0" zoomScale="86" zoomScaleNormal="86" workbookViewId="0">
      <selection activeCell="C12" sqref="C12:M12"/>
    </sheetView>
  </sheetViews>
  <sheetFormatPr baseColWidth="10" defaultColWidth="0" defaultRowHeight="12.75" zeroHeight="1" x14ac:dyDescent="0.25"/>
  <cols>
    <col min="1" max="1" width="6" style="4" customWidth="1"/>
    <col min="2" max="2" width="5.28515625" style="4" customWidth="1"/>
    <col min="3" max="3" width="60.28515625" style="4" customWidth="1"/>
    <col min="4" max="4" width="11" style="4" customWidth="1"/>
    <col min="5" max="5" width="28.5703125" style="4" customWidth="1"/>
    <col min="6" max="7" width="5.7109375" style="4" customWidth="1"/>
    <col min="8" max="8" width="5.28515625" style="4" customWidth="1"/>
    <col min="9" max="9" width="5.42578125" style="4" customWidth="1"/>
    <col min="10" max="11" width="6" style="4" customWidth="1"/>
    <col min="12" max="12" width="6.28515625" style="4" customWidth="1"/>
    <col min="13" max="13" width="6.140625" style="4" customWidth="1"/>
    <col min="14" max="23" width="6" style="4" customWidth="1"/>
    <col min="24" max="24" width="3.5703125" style="4" customWidth="1"/>
    <col min="25" max="26" width="0" style="4" hidden="1" customWidth="1"/>
    <col min="27" max="16384" width="11.5703125" style="4" hidden="1"/>
  </cols>
  <sheetData>
    <row r="1" spans="1:24" ht="33" customHeight="1" thickTop="1" x14ac:dyDescent="0.25">
      <c r="A1" s="79"/>
      <c r="B1" s="79"/>
      <c r="C1" s="79"/>
      <c r="D1" s="79"/>
      <c r="E1" s="79"/>
      <c r="F1" s="79"/>
      <c r="G1" s="79"/>
      <c r="H1" s="79"/>
      <c r="I1" s="79"/>
      <c r="J1" s="79"/>
      <c r="K1" s="79"/>
      <c r="L1" s="79"/>
      <c r="M1" s="79"/>
      <c r="N1" s="79"/>
      <c r="O1" s="79"/>
      <c r="P1" s="79"/>
      <c r="Q1" s="79"/>
      <c r="R1" s="79"/>
      <c r="S1" s="79"/>
      <c r="T1" s="79"/>
      <c r="U1" s="79"/>
      <c r="V1" s="79"/>
      <c r="W1" s="79"/>
      <c r="X1" s="79"/>
    </row>
    <row r="2" spans="1:24" ht="15" x14ac:dyDescent="0.3">
      <c r="A2" s="143"/>
      <c r="B2" s="143"/>
      <c r="C2" s="737" t="s">
        <v>0</v>
      </c>
      <c r="D2" s="737"/>
      <c r="E2" s="737"/>
      <c r="F2" s="737"/>
      <c r="G2" s="737"/>
      <c r="H2" s="737"/>
      <c r="I2" s="737"/>
      <c r="J2" s="737"/>
      <c r="K2" s="737"/>
      <c r="L2" s="737"/>
      <c r="M2" s="737"/>
      <c r="N2" s="737"/>
      <c r="O2" s="737"/>
      <c r="P2" s="737"/>
      <c r="Q2" s="737"/>
      <c r="R2" s="143"/>
      <c r="S2" s="143"/>
      <c r="T2" s="143"/>
      <c r="U2" s="143"/>
      <c r="V2" s="143"/>
      <c r="W2" s="143"/>
      <c r="X2" s="143"/>
    </row>
    <row r="3" spans="1:24" ht="15" x14ac:dyDescent="0.3">
      <c r="A3" s="143"/>
      <c r="B3" s="143"/>
      <c r="C3" s="737" t="s">
        <v>1</v>
      </c>
      <c r="D3" s="737"/>
      <c r="E3" s="737"/>
      <c r="F3" s="737"/>
      <c r="G3" s="737"/>
      <c r="H3" s="737"/>
      <c r="I3" s="737"/>
      <c r="J3" s="737"/>
      <c r="K3" s="737"/>
      <c r="L3" s="737"/>
      <c r="M3" s="737"/>
      <c r="N3" s="737"/>
      <c r="O3" s="737"/>
      <c r="P3" s="737"/>
      <c r="Q3" s="737"/>
      <c r="R3" s="143"/>
      <c r="S3" s="143"/>
      <c r="T3" s="143"/>
      <c r="U3" s="143"/>
      <c r="V3" s="143"/>
      <c r="W3" s="143"/>
      <c r="X3" s="143"/>
    </row>
    <row r="4" spans="1:24" ht="15" x14ac:dyDescent="0.3">
      <c r="A4" s="143"/>
      <c r="B4" s="143"/>
      <c r="C4" s="737" t="s">
        <v>332</v>
      </c>
      <c r="D4" s="737"/>
      <c r="E4" s="737"/>
      <c r="F4" s="737"/>
      <c r="G4" s="737"/>
      <c r="H4" s="737"/>
      <c r="I4" s="737"/>
      <c r="J4" s="737"/>
      <c r="K4" s="737"/>
      <c r="L4" s="737"/>
      <c r="M4" s="737"/>
      <c r="N4" s="737"/>
      <c r="O4" s="737"/>
      <c r="P4" s="737"/>
      <c r="Q4" s="737"/>
      <c r="R4" s="143"/>
      <c r="S4" s="143"/>
      <c r="T4" s="143"/>
      <c r="U4" s="143"/>
      <c r="V4" s="143"/>
      <c r="W4" s="143"/>
      <c r="X4" s="143"/>
    </row>
    <row r="5" spans="1:24" ht="19.5" customHeight="1" x14ac:dyDescent="0.35">
      <c r="A5" s="143"/>
      <c r="B5" s="143"/>
      <c r="C5" s="694" t="s">
        <v>446</v>
      </c>
      <c r="D5" s="694"/>
      <c r="E5" s="694"/>
      <c r="F5" s="694"/>
      <c r="G5" s="694"/>
      <c r="H5" s="694"/>
      <c r="I5" s="694"/>
      <c r="J5" s="694"/>
      <c r="K5" s="694"/>
      <c r="L5" s="694"/>
      <c r="M5" s="694"/>
      <c r="N5" s="694"/>
      <c r="O5" s="694"/>
      <c r="P5" s="694"/>
      <c r="Q5" s="694"/>
      <c r="R5" s="694"/>
      <c r="S5" s="143"/>
      <c r="T5" s="143"/>
      <c r="U5" s="143"/>
      <c r="V5" s="143"/>
      <c r="W5" s="143"/>
      <c r="X5" s="143"/>
    </row>
    <row r="6" spans="1:24" ht="25.5" customHeight="1" thickBot="1" x14ac:dyDescent="0.4">
      <c r="A6" s="143"/>
      <c r="B6" s="145"/>
      <c r="C6" s="729" t="s">
        <v>176</v>
      </c>
      <c r="D6" s="729"/>
      <c r="E6" s="729"/>
      <c r="F6" s="729"/>
      <c r="G6" s="729"/>
      <c r="H6" s="729"/>
      <c r="I6" s="729"/>
      <c r="J6" s="729"/>
      <c r="K6" s="729"/>
      <c r="L6" s="376"/>
      <c r="M6" s="376" t="s">
        <v>15</v>
      </c>
      <c r="N6" s="376"/>
      <c r="O6" s="145"/>
      <c r="P6" s="145"/>
      <c r="Q6" s="145"/>
      <c r="R6" s="145"/>
      <c r="S6" s="145"/>
      <c r="T6" s="145"/>
      <c r="U6" s="145"/>
      <c r="V6" s="145"/>
      <c r="W6" s="145"/>
      <c r="X6" s="143"/>
    </row>
    <row r="7" spans="1:24" ht="25.5" customHeight="1" thickBot="1" x14ac:dyDescent="0.4">
      <c r="A7" s="524"/>
      <c r="B7" s="22" t="s">
        <v>95</v>
      </c>
      <c r="C7" s="892" t="s">
        <v>458</v>
      </c>
      <c r="D7" s="860"/>
      <c r="E7" s="860"/>
      <c r="F7" s="860"/>
      <c r="G7" s="860"/>
      <c r="H7" s="860"/>
      <c r="I7" s="860"/>
      <c r="J7" s="860"/>
      <c r="K7" s="860"/>
      <c r="L7" s="860"/>
      <c r="M7" s="861"/>
      <c r="N7" s="91">
        <v>1</v>
      </c>
      <c r="O7" s="92">
        <v>2</v>
      </c>
      <c r="P7" s="93">
        <v>3</v>
      </c>
      <c r="Q7" s="92">
        <v>4</v>
      </c>
      <c r="R7" s="93">
        <v>5</v>
      </c>
      <c r="S7" s="92">
        <v>6</v>
      </c>
      <c r="T7" s="93">
        <v>7</v>
      </c>
      <c r="U7" s="92">
        <v>8</v>
      </c>
      <c r="V7" s="93">
        <v>9</v>
      </c>
      <c r="W7" s="94">
        <v>10</v>
      </c>
      <c r="X7" s="143"/>
    </row>
    <row r="8" spans="1:24" ht="18" x14ac:dyDescent="0.25">
      <c r="A8" s="524"/>
      <c r="B8" s="147">
        <v>1</v>
      </c>
      <c r="C8" s="893" t="s">
        <v>92</v>
      </c>
      <c r="D8" s="894"/>
      <c r="E8" s="894"/>
      <c r="F8" s="894"/>
      <c r="G8" s="894"/>
      <c r="H8" s="894"/>
      <c r="I8" s="894"/>
      <c r="J8" s="894"/>
      <c r="K8" s="894"/>
      <c r="L8" s="894"/>
      <c r="M8" s="895"/>
      <c r="N8" s="230">
        <v>1</v>
      </c>
      <c r="O8" s="233" t="s">
        <v>395</v>
      </c>
      <c r="P8" s="232" t="s">
        <v>395</v>
      </c>
      <c r="Q8" s="233" t="s">
        <v>395</v>
      </c>
      <c r="R8" s="232" t="s">
        <v>395</v>
      </c>
      <c r="S8" s="233" t="s">
        <v>395</v>
      </c>
      <c r="T8" s="232" t="s">
        <v>395</v>
      </c>
      <c r="U8" s="233" t="s">
        <v>395</v>
      </c>
      <c r="V8" s="232" t="s">
        <v>395</v>
      </c>
      <c r="W8" s="234" t="s">
        <v>395</v>
      </c>
      <c r="X8" s="143"/>
    </row>
    <row r="9" spans="1:24" ht="18" x14ac:dyDescent="0.25">
      <c r="A9" s="524"/>
      <c r="B9" s="148">
        <v>2</v>
      </c>
      <c r="C9" s="883" t="s">
        <v>289</v>
      </c>
      <c r="D9" s="884"/>
      <c r="E9" s="884"/>
      <c r="F9" s="884"/>
      <c r="G9" s="884"/>
      <c r="H9" s="884"/>
      <c r="I9" s="884"/>
      <c r="J9" s="884"/>
      <c r="K9" s="884"/>
      <c r="L9" s="884"/>
      <c r="M9" s="885"/>
      <c r="N9" s="230" t="s">
        <v>395</v>
      </c>
      <c r="O9" s="233">
        <v>0</v>
      </c>
      <c r="P9" s="232" t="s">
        <v>395</v>
      </c>
      <c r="Q9" s="233" t="s">
        <v>395</v>
      </c>
      <c r="R9" s="232">
        <v>0</v>
      </c>
      <c r="S9" s="233">
        <v>0</v>
      </c>
      <c r="T9" s="232">
        <v>0</v>
      </c>
      <c r="U9" s="233">
        <v>0</v>
      </c>
      <c r="V9" s="232" t="s">
        <v>395</v>
      </c>
      <c r="W9" s="234" t="s">
        <v>395</v>
      </c>
      <c r="X9" s="143"/>
    </row>
    <row r="10" spans="1:24" ht="18" x14ac:dyDescent="0.25">
      <c r="A10" s="524"/>
      <c r="B10" s="149">
        <v>3</v>
      </c>
      <c r="C10" s="5" t="s">
        <v>290</v>
      </c>
      <c r="D10" s="6"/>
      <c r="E10" s="6"/>
      <c r="F10" s="6"/>
      <c r="G10" s="6"/>
      <c r="H10" s="6"/>
      <c r="I10" s="6"/>
      <c r="J10" s="6"/>
      <c r="K10" s="6"/>
      <c r="L10" s="6"/>
      <c r="M10" s="211"/>
      <c r="N10" s="230" t="s">
        <v>395</v>
      </c>
      <c r="O10" s="233" t="s">
        <v>395</v>
      </c>
      <c r="P10" s="232" t="s">
        <v>395</v>
      </c>
      <c r="Q10" s="233" t="s">
        <v>395</v>
      </c>
      <c r="R10" s="232" t="s">
        <v>395</v>
      </c>
      <c r="S10" s="233" t="s">
        <v>395</v>
      </c>
      <c r="T10" s="232" t="s">
        <v>395</v>
      </c>
      <c r="U10" s="233" t="s">
        <v>395</v>
      </c>
      <c r="V10" s="232" t="s">
        <v>395</v>
      </c>
      <c r="W10" s="234" t="s">
        <v>395</v>
      </c>
      <c r="X10" s="143"/>
    </row>
    <row r="11" spans="1:24" ht="18" x14ac:dyDescent="0.25">
      <c r="A11" s="524"/>
      <c r="B11" s="148">
        <v>4</v>
      </c>
      <c r="C11" s="883" t="s">
        <v>93</v>
      </c>
      <c r="D11" s="884"/>
      <c r="E11" s="884"/>
      <c r="F11" s="884"/>
      <c r="G11" s="884"/>
      <c r="H11" s="884"/>
      <c r="I11" s="884"/>
      <c r="J11" s="884"/>
      <c r="K11" s="884"/>
      <c r="L11" s="884"/>
      <c r="M11" s="885"/>
      <c r="N11" s="230">
        <v>1</v>
      </c>
      <c r="O11" s="233">
        <v>1</v>
      </c>
      <c r="P11" s="232">
        <v>1</v>
      </c>
      <c r="Q11" s="233">
        <v>1</v>
      </c>
      <c r="R11" s="232">
        <v>1</v>
      </c>
      <c r="S11" s="233">
        <v>1</v>
      </c>
      <c r="T11" s="232">
        <v>1</v>
      </c>
      <c r="U11" s="233">
        <v>1</v>
      </c>
      <c r="V11" s="232">
        <v>1</v>
      </c>
      <c r="W11" s="234" t="s">
        <v>395</v>
      </c>
      <c r="X11" s="143"/>
    </row>
    <row r="12" spans="1:24" ht="37.5" customHeight="1" x14ac:dyDescent="0.25">
      <c r="A12" s="524"/>
      <c r="B12" s="149">
        <v>5</v>
      </c>
      <c r="C12" s="886" t="s">
        <v>94</v>
      </c>
      <c r="D12" s="887"/>
      <c r="E12" s="887"/>
      <c r="F12" s="887"/>
      <c r="G12" s="887"/>
      <c r="H12" s="887"/>
      <c r="I12" s="887"/>
      <c r="J12" s="887"/>
      <c r="K12" s="887"/>
      <c r="L12" s="887"/>
      <c r="M12" s="888"/>
      <c r="N12" s="230">
        <v>1</v>
      </c>
      <c r="O12" s="233">
        <v>1</v>
      </c>
      <c r="P12" s="232" t="s">
        <v>395</v>
      </c>
      <c r="Q12" s="233">
        <v>0</v>
      </c>
      <c r="R12" s="232" t="s">
        <v>395</v>
      </c>
      <c r="S12" s="233" t="s">
        <v>395</v>
      </c>
      <c r="T12" s="232" t="s">
        <v>395</v>
      </c>
      <c r="U12" s="233" t="s">
        <v>395</v>
      </c>
      <c r="V12" s="232" t="s">
        <v>395</v>
      </c>
      <c r="W12" s="234">
        <v>1</v>
      </c>
      <c r="X12" s="533">
        <f>COUNT(N8:W13)</f>
        <v>27</v>
      </c>
    </row>
    <row r="13" spans="1:24" ht="33" customHeight="1" thickBot="1" x14ac:dyDescent="0.3">
      <c r="A13" s="524"/>
      <c r="B13" s="150">
        <v>6</v>
      </c>
      <c r="C13" s="889" t="s">
        <v>403</v>
      </c>
      <c r="D13" s="890"/>
      <c r="E13" s="890"/>
      <c r="F13" s="890"/>
      <c r="G13" s="890"/>
      <c r="H13" s="890"/>
      <c r="I13" s="890"/>
      <c r="J13" s="890"/>
      <c r="K13" s="890"/>
      <c r="L13" s="890"/>
      <c r="M13" s="891"/>
      <c r="N13" s="230">
        <v>1</v>
      </c>
      <c r="O13" s="233" t="s">
        <v>395</v>
      </c>
      <c r="P13" s="232" t="s">
        <v>395</v>
      </c>
      <c r="Q13" s="233">
        <v>1</v>
      </c>
      <c r="R13" s="232">
        <v>1</v>
      </c>
      <c r="S13" s="233">
        <v>1</v>
      </c>
      <c r="T13" s="232">
        <v>1</v>
      </c>
      <c r="U13" s="233">
        <v>1</v>
      </c>
      <c r="V13" s="232">
        <v>1</v>
      </c>
      <c r="W13" s="234">
        <v>1</v>
      </c>
      <c r="X13" s="533">
        <f>SUM(N14:W14)</f>
        <v>21</v>
      </c>
    </row>
    <row r="14" spans="1:24" ht="20.25" customHeight="1" thickBot="1" x14ac:dyDescent="0.4">
      <c r="A14" s="524"/>
      <c r="B14" s="29"/>
      <c r="C14" s="765" t="s">
        <v>14</v>
      </c>
      <c r="D14" s="765"/>
      <c r="E14" s="765"/>
      <c r="F14" s="765"/>
      <c r="G14" s="765"/>
      <c r="H14" s="765"/>
      <c r="I14" s="765"/>
      <c r="J14" s="765"/>
      <c r="K14" s="765"/>
      <c r="L14" s="765"/>
      <c r="M14" s="765"/>
      <c r="N14" s="252">
        <f>SUM(N8:N13)</f>
        <v>4</v>
      </c>
      <c r="O14" s="243">
        <f t="shared" ref="O14:W14" si="0">SUM(O8:O13)</f>
        <v>2</v>
      </c>
      <c r="P14" s="244">
        <f t="shared" si="0"/>
        <v>1</v>
      </c>
      <c r="Q14" s="245">
        <f t="shared" si="0"/>
        <v>2</v>
      </c>
      <c r="R14" s="243">
        <f t="shared" si="0"/>
        <v>2</v>
      </c>
      <c r="S14" s="243">
        <f t="shared" si="0"/>
        <v>2</v>
      </c>
      <c r="T14" s="243">
        <f t="shared" si="0"/>
        <v>2</v>
      </c>
      <c r="U14" s="243">
        <f t="shared" si="0"/>
        <v>2</v>
      </c>
      <c r="V14" s="244">
        <f t="shared" si="0"/>
        <v>2</v>
      </c>
      <c r="W14" s="253">
        <f t="shared" si="0"/>
        <v>2</v>
      </c>
      <c r="X14" s="652">
        <f>(X13/X12)</f>
        <v>0.77777777777777779</v>
      </c>
    </row>
    <row r="15" spans="1:24" ht="11.25" customHeight="1" x14ac:dyDescent="0.25">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row>
    <row r="16" spans="1:24" s="143" customFormat="1" hidden="1" x14ac:dyDescent="0.25"/>
    <row r="17" s="143" customFormat="1" hidden="1" x14ac:dyDescent="0.25"/>
    <row r="18" s="143" customFormat="1" hidden="1" x14ac:dyDescent="0.25"/>
  </sheetData>
  <sheetProtection algorithmName="SHA-512" hashValue="KJ7ndGJU+impv5sfBRFuqubym+iqqNT2C8NfbblRqil43J4T2hUKFjWc3dKBk13fJltw5pXftVTroHbP2mRwiw==" saltValue="4vxCGCEhee26ipjAgpzhIw==" spinCount="100000" sheet="1" objects="1" scenarios="1"/>
  <protectedRanges>
    <protectedRange sqref="N8:W13" name="Rango1"/>
  </protectedRanges>
  <mergeCells count="12">
    <mergeCell ref="C2:Q2"/>
    <mergeCell ref="C3:Q3"/>
    <mergeCell ref="C4:Q4"/>
    <mergeCell ref="C14:M14"/>
    <mergeCell ref="C9:M9"/>
    <mergeCell ref="C11:M11"/>
    <mergeCell ref="C5:R5"/>
    <mergeCell ref="C12:M12"/>
    <mergeCell ref="C13:M13"/>
    <mergeCell ref="C6:K6"/>
    <mergeCell ref="C7:M7"/>
    <mergeCell ref="C8:M8"/>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N8:W13">
      <formula1>"1,0,NA"</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X14"/>
  <sheetViews>
    <sheetView showGridLines="0" zoomScale="96" zoomScaleNormal="96" workbookViewId="0">
      <selection activeCell="A4" sqref="A4"/>
    </sheetView>
  </sheetViews>
  <sheetFormatPr baseColWidth="10" defaultColWidth="0" defaultRowHeight="12.75" zeroHeight="1" x14ac:dyDescent="0.25"/>
  <cols>
    <col min="1" max="1" width="5" style="1" customWidth="1"/>
    <col min="2" max="2" width="5.5703125" style="1" customWidth="1"/>
    <col min="3" max="3" width="60.28515625" style="1" customWidth="1"/>
    <col min="4" max="4" width="1.42578125" style="1" customWidth="1"/>
    <col min="5" max="5" width="40.42578125" style="1" customWidth="1"/>
    <col min="6" max="7" width="5.7109375" style="1" customWidth="1"/>
    <col min="8" max="8" width="5.28515625" style="1" customWidth="1"/>
    <col min="9" max="9" width="5.42578125" style="1" customWidth="1"/>
    <col min="10" max="11" width="6" style="1" customWidth="1"/>
    <col min="12" max="12" width="6.28515625" style="1" customWidth="1"/>
    <col min="13" max="15" width="6.140625" style="1" customWidth="1"/>
    <col min="16" max="16" width="3.28515625" style="1" customWidth="1"/>
    <col min="17" max="24" width="6.140625" style="1" hidden="1" customWidth="1"/>
    <col min="25" max="16384" width="11.5703125" style="1" hidden="1"/>
  </cols>
  <sheetData>
    <row r="1" spans="1:19" ht="30" customHeight="1" x14ac:dyDescent="0.25">
      <c r="A1" s="143"/>
      <c r="B1" s="143"/>
      <c r="C1" s="143"/>
      <c r="D1" s="143"/>
      <c r="E1" s="143"/>
      <c r="F1" s="143"/>
      <c r="G1" s="143"/>
      <c r="H1" s="143"/>
      <c r="I1" s="143"/>
      <c r="J1" s="143"/>
      <c r="K1" s="143"/>
      <c r="L1" s="143"/>
      <c r="M1" s="143"/>
      <c r="N1" s="143"/>
      <c r="O1" s="143"/>
      <c r="P1" s="143"/>
    </row>
    <row r="2" spans="1:19" ht="15" x14ac:dyDescent="0.3">
      <c r="A2" s="143"/>
      <c r="B2" s="143"/>
      <c r="C2" s="737" t="s">
        <v>0</v>
      </c>
      <c r="D2" s="737"/>
      <c r="E2" s="737"/>
      <c r="F2" s="737"/>
      <c r="G2" s="737"/>
      <c r="H2" s="737"/>
      <c r="I2" s="737"/>
      <c r="J2" s="737"/>
      <c r="K2" s="737"/>
      <c r="L2" s="737"/>
      <c r="M2" s="737"/>
      <c r="N2" s="737"/>
      <c r="O2" s="737"/>
      <c r="P2" s="218"/>
    </row>
    <row r="3" spans="1:19" ht="15" x14ac:dyDescent="0.3">
      <c r="A3" s="143"/>
      <c r="B3" s="143"/>
      <c r="C3" s="737" t="s">
        <v>1</v>
      </c>
      <c r="D3" s="737"/>
      <c r="E3" s="737"/>
      <c r="F3" s="737"/>
      <c r="G3" s="737"/>
      <c r="H3" s="737"/>
      <c r="I3" s="737"/>
      <c r="J3" s="737"/>
      <c r="K3" s="737"/>
      <c r="L3" s="737"/>
      <c r="M3" s="737"/>
      <c r="N3" s="737"/>
      <c r="O3" s="737"/>
      <c r="P3" s="218"/>
    </row>
    <row r="4" spans="1:19" ht="15" x14ac:dyDescent="0.3">
      <c r="A4" s="143"/>
      <c r="B4" s="143"/>
      <c r="C4" s="737" t="s">
        <v>332</v>
      </c>
      <c r="D4" s="737"/>
      <c r="E4" s="737"/>
      <c r="F4" s="737"/>
      <c r="G4" s="737"/>
      <c r="H4" s="737"/>
      <c r="I4" s="737"/>
      <c r="J4" s="737"/>
      <c r="K4" s="737"/>
      <c r="L4" s="737"/>
      <c r="M4" s="737"/>
      <c r="N4" s="737"/>
      <c r="O4" s="737"/>
      <c r="P4" s="218"/>
    </row>
    <row r="5" spans="1:19" ht="18.75" customHeight="1" x14ac:dyDescent="0.35">
      <c r="A5" s="143"/>
      <c r="B5" s="694" t="s">
        <v>446</v>
      </c>
      <c r="C5" s="694"/>
      <c r="D5" s="694"/>
      <c r="E5" s="694"/>
      <c r="F5" s="694"/>
      <c r="G5" s="694"/>
      <c r="H5" s="694"/>
      <c r="I5" s="694"/>
      <c r="J5" s="694"/>
      <c r="K5" s="694"/>
      <c r="L5" s="694"/>
      <c r="M5" s="694"/>
      <c r="N5" s="694"/>
      <c r="O5" s="694"/>
      <c r="P5" s="213"/>
      <c r="Q5" s="598"/>
      <c r="R5" s="598"/>
      <c r="S5" s="598"/>
    </row>
    <row r="6" spans="1:19" ht="26.25" customHeight="1" thickBot="1" x14ac:dyDescent="0.4">
      <c r="A6" s="143"/>
      <c r="B6" s="143"/>
      <c r="C6" s="738" t="s">
        <v>176</v>
      </c>
      <c r="D6" s="738"/>
      <c r="E6" s="738"/>
      <c r="F6" s="738"/>
      <c r="G6" s="738"/>
      <c r="H6" s="738"/>
      <c r="I6" s="738"/>
      <c r="J6" s="738"/>
      <c r="K6" s="738"/>
      <c r="L6" s="376"/>
      <c r="M6" s="376" t="s">
        <v>15</v>
      </c>
      <c r="N6" s="376"/>
      <c r="O6" s="143"/>
      <c r="P6" s="143"/>
    </row>
    <row r="7" spans="1:19" ht="15.75" customHeight="1" thickBot="1" x14ac:dyDescent="0.4">
      <c r="A7" s="524"/>
      <c r="B7" s="31" t="s">
        <v>99</v>
      </c>
      <c r="C7" s="372" t="s">
        <v>96</v>
      </c>
      <c r="D7" s="373"/>
      <c r="E7" s="60"/>
      <c r="F7" s="102">
        <v>1</v>
      </c>
      <c r="G7" s="111">
        <v>2</v>
      </c>
      <c r="H7" s="126">
        <v>3</v>
      </c>
      <c r="I7" s="127">
        <v>4</v>
      </c>
      <c r="J7" s="99">
        <v>5</v>
      </c>
      <c r="K7" s="100">
        <v>6</v>
      </c>
      <c r="L7" s="102">
        <v>7</v>
      </c>
      <c r="M7" s="111">
        <v>8</v>
      </c>
      <c r="N7" s="126">
        <v>9</v>
      </c>
      <c r="O7" s="383">
        <v>10</v>
      </c>
      <c r="P7" s="143"/>
    </row>
    <row r="8" spans="1:19" ht="21.75" customHeight="1" x14ac:dyDescent="0.35">
      <c r="A8" s="143"/>
      <c r="B8" s="212">
        <v>1</v>
      </c>
      <c r="C8" s="145" t="s">
        <v>97</v>
      </c>
      <c r="D8" s="146"/>
      <c r="E8" s="67"/>
      <c r="F8" s="230">
        <v>1</v>
      </c>
      <c r="G8" s="233" t="s">
        <v>395</v>
      </c>
      <c r="H8" s="232">
        <v>0</v>
      </c>
      <c r="I8" s="233" t="s">
        <v>395</v>
      </c>
      <c r="J8" s="232" t="s">
        <v>395</v>
      </c>
      <c r="K8" s="233">
        <v>1</v>
      </c>
      <c r="L8" s="232">
        <v>1</v>
      </c>
      <c r="M8" s="233">
        <v>1</v>
      </c>
      <c r="N8" s="232">
        <v>1</v>
      </c>
      <c r="O8" s="251">
        <v>1</v>
      </c>
      <c r="P8" s="143"/>
    </row>
    <row r="9" spans="1:19" ht="21.75" customHeight="1" thickBot="1" x14ac:dyDescent="0.4">
      <c r="A9" s="143"/>
      <c r="B9" s="214">
        <v>2</v>
      </c>
      <c r="C9" s="108" t="s">
        <v>98</v>
      </c>
      <c r="D9" s="108"/>
      <c r="E9" s="125"/>
      <c r="F9" s="235">
        <v>1</v>
      </c>
      <c r="G9" s="238">
        <v>0</v>
      </c>
      <c r="H9" s="237">
        <v>1</v>
      </c>
      <c r="I9" s="238" t="s">
        <v>395</v>
      </c>
      <c r="J9" s="237">
        <v>1</v>
      </c>
      <c r="K9" s="238">
        <v>1</v>
      </c>
      <c r="L9" s="237" t="s">
        <v>395</v>
      </c>
      <c r="M9" s="238">
        <v>1</v>
      </c>
      <c r="N9" s="237" t="s">
        <v>395</v>
      </c>
      <c r="O9" s="239">
        <v>1</v>
      </c>
      <c r="P9" s="533">
        <f>COUNT(F8:O9)</f>
        <v>14</v>
      </c>
      <c r="Q9" s="439"/>
    </row>
    <row r="10" spans="1:19" ht="15" customHeight="1" thickBot="1" x14ac:dyDescent="0.4">
      <c r="A10" s="143"/>
      <c r="B10" s="896" t="s">
        <v>14</v>
      </c>
      <c r="C10" s="765"/>
      <c r="D10" s="765"/>
      <c r="E10" s="766"/>
      <c r="F10" s="224">
        <f>SUM(F8:F9)</f>
        <v>2</v>
      </c>
      <c r="G10" s="243">
        <f t="shared" ref="G10:O10" si="0">SUM(G8:G9)</f>
        <v>0</v>
      </c>
      <c r="H10" s="244">
        <f t="shared" si="0"/>
        <v>1</v>
      </c>
      <c r="I10" s="243">
        <f t="shared" si="0"/>
        <v>0</v>
      </c>
      <c r="J10" s="243">
        <v>1</v>
      </c>
      <c r="K10" s="244">
        <f t="shared" si="0"/>
        <v>2</v>
      </c>
      <c r="L10" s="243">
        <f t="shared" si="0"/>
        <v>1</v>
      </c>
      <c r="M10" s="243">
        <f t="shared" si="0"/>
        <v>2</v>
      </c>
      <c r="N10" s="244">
        <f t="shared" si="0"/>
        <v>1</v>
      </c>
      <c r="O10" s="253">
        <f t="shared" si="0"/>
        <v>2</v>
      </c>
      <c r="P10" s="533">
        <f>SUM(F10:O10)</f>
        <v>12</v>
      </c>
      <c r="Q10" s="439"/>
    </row>
    <row r="11" spans="1:19" ht="13.5" customHeight="1" thickBot="1" x14ac:dyDescent="0.3">
      <c r="A11" s="13"/>
      <c r="B11" s="13"/>
      <c r="C11" s="13"/>
      <c r="D11" s="13"/>
      <c r="E11" s="13"/>
      <c r="F11" s="13"/>
      <c r="G11" s="13"/>
      <c r="H11" s="13"/>
      <c r="I11" s="13"/>
      <c r="J11" s="13"/>
      <c r="K11" s="13"/>
      <c r="L11" s="13"/>
      <c r="M11" s="13"/>
      <c r="N11" s="13"/>
      <c r="O11" s="13"/>
      <c r="P11" s="653">
        <f>(P10/P9)</f>
        <v>0.8571428571428571</v>
      </c>
      <c r="Q11" s="439"/>
    </row>
    <row r="12" spans="1:19" ht="13.5" hidden="1" thickTop="1" x14ac:dyDescent="0.25">
      <c r="P12" s="439"/>
      <c r="Q12" s="439"/>
    </row>
    <row r="13" spans="1:19" hidden="1" x14ac:dyDescent="0.25">
      <c r="P13" s="439"/>
      <c r="Q13" s="439"/>
    </row>
    <row r="14" spans="1:19" hidden="1" x14ac:dyDescent="0.25"/>
  </sheetData>
  <sheetProtection algorithmName="SHA-512" hashValue="EHZb4vn9gqCoB7DHuVTvdDPMUxcBIfeAppnvaHjdajr50uASEre/7O3y+wDOfBoe8BRhuC+b3n+j4CuzwNuWaQ==" saltValue="e0teWxJdGhjmtVZPMtirzg==" spinCount="100000" sheet="1" objects="1" scenarios="1"/>
  <protectedRanges>
    <protectedRange sqref="F8:O9" name="Rango1"/>
  </protectedRanges>
  <mergeCells count="6">
    <mergeCell ref="C2:O2"/>
    <mergeCell ref="C6:K6"/>
    <mergeCell ref="B10:E10"/>
    <mergeCell ref="B5:O5"/>
    <mergeCell ref="C4:O4"/>
    <mergeCell ref="C3:O3"/>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F8:O9">
      <formula1>"1,0,NA"</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AC23"/>
  <sheetViews>
    <sheetView showGridLines="0" showRowColHeaders="0" zoomScale="80" zoomScaleNormal="80" workbookViewId="0">
      <selection activeCell="B20" sqref="B20:W20"/>
    </sheetView>
  </sheetViews>
  <sheetFormatPr baseColWidth="10" defaultColWidth="0" defaultRowHeight="12.75" zeroHeight="1" x14ac:dyDescent="0.25"/>
  <cols>
    <col min="1" max="1" width="4.5703125" style="4" customWidth="1"/>
    <col min="2" max="2" width="5.140625" style="4" customWidth="1"/>
    <col min="3" max="3" width="60.28515625" style="4" customWidth="1"/>
    <col min="4" max="4" width="12.42578125" style="4" customWidth="1"/>
    <col min="5" max="5" width="28.5703125" style="4" customWidth="1"/>
    <col min="6" max="7" width="5.7109375" style="4" customWidth="1"/>
    <col min="8" max="8" width="5.28515625" style="4" customWidth="1"/>
    <col min="9" max="9" width="5.42578125" style="4" customWidth="1"/>
    <col min="10" max="11" width="6" style="4" customWidth="1"/>
    <col min="12" max="12" width="6.28515625" style="4" customWidth="1"/>
    <col min="13" max="13" width="6.140625" style="4" customWidth="1"/>
    <col min="14" max="23" width="5.85546875" style="4" customWidth="1"/>
    <col min="24" max="24" width="3" style="4" customWidth="1"/>
    <col min="25" max="29" width="0" style="4" hidden="1" customWidth="1"/>
    <col min="30" max="16384" width="11.5703125" style="4" hidden="1"/>
  </cols>
  <sheetData>
    <row r="1" spans="1:24" ht="30" customHeight="1" x14ac:dyDescent="0.25">
      <c r="A1" s="143"/>
      <c r="B1" s="143"/>
      <c r="C1" s="143"/>
      <c r="D1" s="143"/>
      <c r="E1" s="143"/>
      <c r="F1" s="143"/>
      <c r="G1" s="143"/>
      <c r="H1" s="143"/>
      <c r="I1" s="143"/>
      <c r="J1" s="143"/>
      <c r="K1" s="143"/>
      <c r="L1" s="143"/>
      <c r="M1" s="143"/>
      <c r="N1" s="143"/>
      <c r="O1" s="143"/>
      <c r="P1" s="143"/>
      <c r="Q1" s="143"/>
      <c r="R1" s="143"/>
      <c r="S1" s="143"/>
      <c r="T1" s="143"/>
      <c r="U1" s="143"/>
      <c r="V1" s="143"/>
      <c r="W1" s="143"/>
      <c r="X1" s="143"/>
    </row>
    <row r="2" spans="1:24" ht="15" x14ac:dyDescent="0.3">
      <c r="A2" s="143"/>
      <c r="B2" s="143"/>
      <c r="C2" s="737" t="s">
        <v>0</v>
      </c>
      <c r="D2" s="737"/>
      <c r="E2" s="737"/>
      <c r="F2" s="737"/>
      <c r="G2" s="737"/>
      <c r="H2" s="737"/>
      <c r="I2" s="737"/>
      <c r="J2" s="737"/>
      <c r="K2" s="737"/>
      <c r="L2" s="737"/>
      <c r="M2" s="737"/>
      <c r="N2" s="737"/>
      <c r="O2" s="737"/>
      <c r="P2" s="737"/>
      <c r="Q2" s="737"/>
      <c r="R2" s="143"/>
      <c r="S2" s="143"/>
      <c r="T2" s="143"/>
      <c r="U2" s="143"/>
      <c r="V2" s="143"/>
      <c r="W2" s="143"/>
      <c r="X2" s="143"/>
    </row>
    <row r="3" spans="1:24" ht="15" x14ac:dyDescent="0.3">
      <c r="A3" s="143"/>
      <c r="B3" s="143"/>
      <c r="C3" s="737" t="s">
        <v>1</v>
      </c>
      <c r="D3" s="737"/>
      <c r="E3" s="737"/>
      <c r="F3" s="737"/>
      <c r="G3" s="737"/>
      <c r="H3" s="737"/>
      <c r="I3" s="737"/>
      <c r="J3" s="737"/>
      <c r="K3" s="737"/>
      <c r="L3" s="737"/>
      <c r="M3" s="737"/>
      <c r="N3" s="737"/>
      <c r="O3" s="737"/>
      <c r="P3" s="737"/>
      <c r="Q3" s="737"/>
      <c r="R3" s="143"/>
      <c r="S3" s="143"/>
      <c r="T3" s="143"/>
      <c r="U3" s="143"/>
      <c r="V3" s="143"/>
      <c r="W3" s="143"/>
      <c r="X3" s="143"/>
    </row>
    <row r="4" spans="1:24" ht="15" x14ac:dyDescent="0.3">
      <c r="A4" s="143"/>
      <c r="B4" s="143"/>
      <c r="C4" s="737" t="s">
        <v>332</v>
      </c>
      <c r="D4" s="737"/>
      <c r="E4" s="737"/>
      <c r="F4" s="737"/>
      <c r="G4" s="737"/>
      <c r="H4" s="737"/>
      <c r="I4" s="737"/>
      <c r="J4" s="737"/>
      <c r="K4" s="737"/>
      <c r="L4" s="737"/>
      <c r="M4" s="737"/>
      <c r="N4" s="737"/>
      <c r="O4" s="737"/>
      <c r="P4" s="737"/>
      <c r="Q4" s="737"/>
      <c r="R4" s="143"/>
      <c r="S4" s="143"/>
      <c r="T4" s="143"/>
      <c r="U4" s="143"/>
      <c r="V4" s="143"/>
      <c r="W4" s="143"/>
      <c r="X4" s="143"/>
    </row>
    <row r="5" spans="1:24" ht="21" customHeight="1" x14ac:dyDescent="0.35">
      <c r="A5" s="143"/>
      <c r="B5" s="143"/>
      <c r="C5" s="694" t="s">
        <v>446</v>
      </c>
      <c r="D5" s="694"/>
      <c r="E5" s="694"/>
      <c r="F5" s="694"/>
      <c r="G5" s="694"/>
      <c r="H5" s="694"/>
      <c r="I5" s="694"/>
      <c r="J5" s="694"/>
      <c r="K5" s="694"/>
      <c r="L5" s="694"/>
      <c r="M5" s="694"/>
      <c r="N5" s="694"/>
      <c r="O5" s="694"/>
      <c r="P5" s="694"/>
      <c r="Q5" s="694"/>
      <c r="R5" s="694"/>
      <c r="S5" s="213"/>
      <c r="T5" s="213"/>
      <c r="U5" s="143"/>
      <c r="V5" s="143"/>
      <c r="W5" s="143"/>
      <c r="X5" s="143"/>
    </row>
    <row r="6" spans="1:24" ht="24.75" customHeight="1" thickBot="1" x14ac:dyDescent="0.4">
      <c r="A6" s="143"/>
      <c r="B6" s="143"/>
      <c r="C6" s="738" t="s">
        <v>176</v>
      </c>
      <c r="D6" s="738"/>
      <c r="E6" s="738"/>
      <c r="F6" s="738"/>
      <c r="G6" s="738"/>
      <c r="H6" s="738"/>
      <c r="I6" s="738"/>
      <c r="J6" s="738"/>
      <c r="K6" s="738"/>
      <c r="L6" s="376"/>
      <c r="M6" s="376" t="s">
        <v>15</v>
      </c>
      <c r="N6" s="376"/>
      <c r="O6" s="143"/>
      <c r="P6" s="143"/>
      <c r="Q6" s="143"/>
      <c r="R6" s="143"/>
      <c r="S6" s="143"/>
      <c r="T6" s="143"/>
      <c r="U6" s="143"/>
      <c r="V6" s="143"/>
      <c r="W6" s="143"/>
      <c r="X6" s="143"/>
    </row>
    <row r="7" spans="1:24" ht="18.75" customHeight="1" thickBot="1" x14ac:dyDescent="0.4">
      <c r="A7" s="143"/>
      <c r="B7" s="35" t="s">
        <v>104</v>
      </c>
      <c r="C7" s="35" t="s">
        <v>223</v>
      </c>
      <c r="D7" s="373"/>
      <c r="E7" s="373"/>
      <c r="F7" s="373"/>
      <c r="G7" s="373"/>
      <c r="H7" s="373"/>
      <c r="I7" s="373"/>
      <c r="J7" s="373"/>
      <c r="K7" s="373"/>
      <c r="L7" s="373"/>
      <c r="M7" s="374"/>
      <c r="N7" s="128">
        <v>1</v>
      </c>
      <c r="O7" s="129">
        <v>2</v>
      </c>
      <c r="P7" s="129">
        <v>3</v>
      </c>
      <c r="Q7" s="129">
        <v>4</v>
      </c>
      <c r="R7" s="128">
        <v>5</v>
      </c>
      <c r="S7" s="129">
        <v>6</v>
      </c>
      <c r="T7" s="130">
        <v>7</v>
      </c>
      <c r="U7" s="128">
        <v>8</v>
      </c>
      <c r="V7" s="129">
        <v>9</v>
      </c>
      <c r="W7" s="130">
        <v>10</v>
      </c>
      <c r="X7" s="143"/>
    </row>
    <row r="8" spans="1:24" ht="18.75" customHeight="1" x14ac:dyDescent="0.25">
      <c r="A8" s="524"/>
      <c r="B8" s="155">
        <v>1</v>
      </c>
      <c r="C8" s="907" t="s">
        <v>172</v>
      </c>
      <c r="D8" s="907"/>
      <c r="E8" s="907"/>
      <c r="F8" s="907"/>
      <c r="G8" s="907"/>
      <c r="H8" s="907"/>
      <c r="I8" s="907"/>
      <c r="J8" s="907"/>
      <c r="K8" s="907"/>
      <c r="L8" s="907"/>
      <c r="M8" s="908"/>
      <c r="N8" s="230">
        <v>0</v>
      </c>
      <c r="O8" s="233">
        <v>1</v>
      </c>
      <c r="P8" s="232" t="s">
        <v>395</v>
      </c>
      <c r="Q8" s="233" t="s">
        <v>395</v>
      </c>
      <c r="R8" s="232" t="s">
        <v>395</v>
      </c>
      <c r="S8" s="233" t="s">
        <v>395</v>
      </c>
      <c r="T8" s="232" t="s">
        <v>395</v>
      </c>
      <c r="U8" s="233" t="s">
        <v>395</v>
      </c>
      <c r="V8" s="232" t="s">
        <v>395</v>
      </c>
      <c r="W8" s="234" t="s">
        <v>395</v>
      </c>
      <c r="X8" s="143"/>
    </row>
    <row r="9" spans="1:24" ht="18.75" customHeight="1" x14ac:dyDescent="0.25">
      <c r="A9" s="524"/>
      <c r="B9" s="156">
        <v>2</v>
      </c>
      <c r="C9" s="866" t="s">
        <v>241</v>
      </c>
      <c r="D9" s="866"/>
      <c r="E9" s="866"/>
      <c r="F9" s="866"/>
      <c r="G9" s="866"/>
      <c r="H9" s="866"/>
      <c r="I9" s="866"/>
      <c r="J9" s="866"/>
      <c r="K9" s="866"/>
      <c r="L9" s="866"/>
      <c r="M9" s="867"/>
      <c r="N9" s="230">
        <v>1</v>
      </c>
      <c r="O9" s="233" t="s">
        <v>395</v>
      </c>
      <c r="P9" s="232" t="s">
        <v>395</v>
      </c>
      <c r="Q9" s="233" t="s">
        <v>395</v>
      </c>
      <c r="R9" s="232" t="s">
        <v>395</v>
      </c>
      <c r="S9" s="233" t="s">
        <v>395</v>
      </c>
      <c r="T9" s="232" t="s">
        <v>395</v>
      </c>
      <c r="U9" s="233" t="s">
        <v>395</v>
      </c>
      <c r="V9" s="232" t="s">
        <v>395</v>
      </c>
      <c r="W9" s="234" t="s">
        <v>395</v>
      </c>
      <c r="X9" s="143"/>
    </row>
    <row r="10" spans="1:24" ht="18.75" customHeight="1" x14ac:dyDescent="0.25">
      <c r="A10" s="524"/>
      <c r="B10" s="157">
        <v>3</v>
      </c>
      <c r="C10" s="862" t="s">
        <v>100</v>
      </c>
      <c r="D10" s="862"/>
      <c r="E10" s="862"/>
      <c r="F10" s="862"/>
      <c r="G10" s="862"/>
      <c r="H10" s="862"/>
      <c r="I10" s="862"/>
      <c r="J10" s="862"/>
      <c r="K10" s="862"/>
      <c r="L10" s="862"/>
      <c r="M10" s="863"/>
      <c r="N10" s="230">
        <v>1</v>
      </c>
      <c r="O10" s="233">
        <v>1</v>
      </c>
      <c r="P10" s="232" t="s">
        <v>395</v>
      </c>
      <c r="Q10" s="233">
        <v>1</v>
      </c>
      <c r="R10" s="232">
        <v>1</v>
      </c>
      <c r="S10" s="233">
        <v>1</v>
      </c>
      <c r="T10" s="232">
        <v>1</v>
      </c>
      <c r="U10" s="233" t="s">
        <v>395</v>
      </c>
      <c r="V10" s="232" t="s">
        <v>395</v>
      </c>
      <c r="W10" s="234" t="s">
        <v>395</v>
      </c>
      <c r="X10" s="143"/>
    </row>
    <row r="11" spans="1:24" ht="18.75" customHeight="1" x14ac:dyDescent="0.25">
      <c r="A11" s="524"/>
      <c r="B11" s="156">
        <v>4</v>
      </c>
      <c r="C11" s="866" t="s">
        <v>250</v>
      </c>
      <c r="D11" s="866"/>
      <c r="E11" s="866"/>
      <c r="F11" s="866"/>
      <c r="G11" s="866"/>
      <c r="H11" s="866"/>
      <c r="I11" s="866"/>
      <c r="J11" s="866"/>
      <c r="K11" s="866"/>
      <c r="L11" s="866"/>
      <c r="M11" s="867"/>
      <c r="N11" s="230">
        <v>1</v>
      </c>
      <c r="O11" s="233" t="s">
        <v>395</v>
      </c>
      <c r="P11" s="232">
        <v>0</v>
      </c>
      <c r="Q11" s="233" t="s">
        <v>395</v>
      </c>
      <c r="R11" s="232" t="s">
        <v>395</v>
      </c>
      <c r="S11" s="233" t="s">
        <v>395</v>
      </c>
      <c r="T11" s="232" t="s">
        <v>395</v>
      </c>
      <c r="U11" s="233">
        <v>1</v>
      </c>
      <c r="V11" s="232" t="s">
        <v>395</v>
      </c>
      <c r="W11" s="234" t="s">
        <v>395</v>
      </c>
      <c r="X11" s="143"/>
    </row>
    <row r="12" spans="1:24" ht="18.75" customHeight="1" x14ac:dyDescent="0.25">
      <c r="A12" s="524"/>
      <c r="B12" s="157">
        <v>5</v>
      </c>
      <c r="C12" s="862" t="s">
        <v>101</v>
      </c>
      <c r="D12" s="862"/>
      <c r="E12" s="862"/>
      <c r="F12" s="862"/>
      <c r="G12" s="862"/>
      <c r="H12" s="862"/>
      <c r="I12" s="862"/>
      <c r="J12" s="862"/>
      <c r="K12" s="862"/>
      <c r="L12" s="862"/>
      <c r="M12" s="863"/>
      <c r="N12" s="230">
        <v>1</v>
      </c>
      <c r="O12" s="233" t="s">
        <v>395</v>
      </c>
      <c r="P12" s="232" t="s">
        <v>395</v>
      </c>
      <c r="Q12" s="233" t="s">
        <v>395</v>
      </c>
      <c r="R12" s="232" t="s">
        <v>395</v>
      </c>
      <c r="S12" s="233" t="s">
        <v>395</v>
      </c>
      <c r="T12" s="232" t="s">
        <v>395</v>
      </c>
      <c r="U12" s="233">
        <v>1</v>
      </c>
      <c r="V12" s="232" t="s">
        <v>395</v>
      </c>
      <c r="W12" s="234" t="s">
        <v>395</v>
      </c>
      <c r="X12" s="143"/>
    </row>
    <row r="13" spans="1:24" ht="18.75" customHeight="1" x14ac:dyDescent="0.25">
      <c r="A13" s="524"/>
      <c r="B13" s="156">
        <v>6</v>
      </c>
      <c r="C13" s="866" t="s">
        <v>102</v>
      </c>
      <c r="D13" s="866"/>
      <c r="E13" s="866"/>
      <c r="F13" s="866"/>
      <c r="G13" s="866"/>
      <c r="H13" s="866"/>
      <c r="I13" s="866"/>
      <c r="J13" s="866"/>
      <c r="K13" s="866"/>
      <c r="L13" s="866"/>
      <c r="M13" s="867"/>
      <c r="N13" s="230">
        <v>1</v>
      </c>
      <c r="O13" s="233" t="s">
        <v>395</v>
      </c>
      <c r="P13" s="232" t="s">
        <v>395</v>
      </c>
      <c r="Q13" s="233" t="s">
        <v>395</v>
      </c>
      <c r="R13" s="232" t="s">
        <v>395</v>
      </c>
      <c r="S13" s="233" t="s">
        <v>395</v>
      </c>
      <c r="T13" s="232" t="s">
        <v>395</v>
      </c>
      <c r="U13" s="233">
        <v>1</v>
      </c>
      <c r="V13" s="232" t="s">
        <v>395</v>
      </c>
      <c r="W13" s="234" t="s">
        <v>395</v>
      </c>
      <c r="X13" s="143"/>
    </row>
    <row r="14" spans="1:24" ht="36" customHeight="1" x14ac:dyDescent="0.25">
      <c r="A14" s="524"/>
      <c r="B14" s="157">
        <v>7</v>
      </c>
      <c r="C14" s="899" t="s">
        <v>154</v>
      </c>
      <c r="D14" s="899"/>
      <c r="E14" s="899"/>
      <c r="F14" s="899"/>
      <c r="G14" s="899"/>
      <c r="H14" s="899"/>
      <c r="I14" s="899"/>
      <c r="J14" s="899"/>
      <c r="K14" s="899"/>
      <c r="L14" s="899"/>
      <c r="M14" s="900"/>
      <c r="N14" s="230">
        <v>1</v>
      </c>
      <c r="O14" s="233" t="s">
        <v>395</v>
      </c>
      <c r="P14" s="232" t="s">
        <v>395</v>
      </c>
      <c r="Q14" s="233" t="s">
        <v>395</v>
      </c>
      <c r="R14" s="232" t="s">
        <v>395</v>
      </c>
      <c r="S14" s="233" t="s">
        <v>395</v>
      </c>
      <c r="T14" s="232" t="s">
        <v>395</v>
      </c>
      <c r="U14" s="233">
        <v>1</v>
      </c>
      <c r="V14" s="232" t="s">
        <v>395</v>
      </c>
      <c r="W14" s="234" t="s">
        <v>395</v>
      </c>
      <c r="X14" s="143"/>
    </row>
    <row r="15" spans="1:24" ht="55.5" customHeight="1" x14ac:dyDescent="0.25">
      <c r="A15" s="524"/>
      <c r="B15" s="156">
        <v>8</v>
      </c>
      <c r="C15" s="864" t="s">
        <v>378</v>
      </c>
      <c r="D15" s="864"/>
      <c r="E15" s="864"/>
      <c r="F15" s="864"/>
      <c r="G15" s="864"/>
      <c r="H15" s="864"/>
      <c r="I15" s="864"/>
      <c r="J15" s="864"/>
      <c r="K15" s="864"/>
      <c r="L15" s="864"/>
      <c r="M15" s="865"/>
      <c r="N15" s="230">
        <v>1</v>
      </c>
      <c r="O15" s="233" t="s">
        <v>395</v>
      </c>
      <c r="P15" s="232" t="s">
        <v>395</v>
      </c>
      <c r="Q15" s="233" t="s">
        <v>395</v>
      </c>
      <c r="R15" s="232">
        <v>0</v>
      </c>
      <c r="S15" s="233" t="s">
        <v>395</v>
      </c>
      <c r="T15" s="232">
        <v>0</v>
      </c>
      <c r="U15" s="233" t="s">
        <v>395</v>
      </c>
      <c r="V15" s="232">
        <v>0</v>
      </c>
      <c r="W15" s="234" t="s">
        <v>395</v>
      </c>
      <c r="X15" s="143"/>
    </row>
    <row r="16" spans="1:24" ht="45.75" customHeight="1" x14ac:dyDescent="0.25">
      <c r="A16" s="524"/>
      <c r="B16" s="215">
        <v>9</v>
      </c>
      <c r="C16" s="901" t="s">
        <v>321</v>
      </c>
      <c r="D16" s="902"/>
      <c r="E16" s="902"/>
      <c r="F16" s="902"/>
      <c r="G16" s="902"/>
      <c r="H16" s="902"/>
      <c r="I16" s="902"/>
      <c r="J16" s="902"/>
      <c r="K16" s="902"/>
      <c r="L16" s="902"/>
      <c r="M16" s="903"/>
      <c r="N16" s="230">
        <v>1</v>
      </c>
      <c r="O16" s="233">
        <v>1</v>
      </c>
      <c r="P16" s="232">
        <v>1</v>
      </c>
      <c r="Q16" s="233">
        <v>1</v>
      </c>
      <c r="R16" s="232">
        <v>1</v>
      </c>
      <c r="S16" s="233">
        <v>1</v>
      </c>
      <c r="T16" s="232">
        <v>1</v>
      </c>
      <c r="U16" s="233">
        <v>1</v>
      </c>
      <c r="V16" s="232" t="s">
        <v>395</v>
      </c>
      <c r="W16" s="234" t="s">
        <v>395</v>
      </c>
      <c r="X16" s="143"/>
    </row>
    <row r="17" spans="1:27" ht="39.75" customHeight="1" x14ac:dyDescent="0.25">
      <c r="A17" s="524"/>
      <c r="B17" s="216">
        <v>10</v>
      </c>
      <c r="C17" s="864" t="s">
        <v>173</v>
      </c>
      <c r="D17" s="864"/>
      <c r="E17" s="864"/>
      <c r="F17" s="864"/>
      <c r="G17" s="864"/>
      <c r="H17" s="864"/>
      <c r="I17" s="864"/>
      <c r="J17" s="864"/>
      <c r="K17" s="864"/>
      <c r="L17" s="864"/>
      <c r="M17" s="865"/>
      <c r="N17" s="230">
        <v>1</v>
      </c>
      <c r="O17" s="233" t="s">
        <v>395</v>
      </c>
      <c r="P17" s="232" t="s">
        <v>395</v>
      </c>
      <c r="Q17" s="233">
        <v>0</v>
      </c>
      <c r="R17" s="232" t="s">
        <v>395</v>
      </c>
      <c r="S17" s="233">
        <v>0</v>
      </c>
      <c r="T17" s="232" t="s">
        <v>395</v>
      </c>
      <c r="U17" s="233" t="s">
        <v>395</v>
      </c>
      <c r="V17" s="232" t="s">
        <v>395</v>
      </c>
      <c r="W17" s="234" t="s">
        <v>395</v>
      </c>
      <c r="X17" s="143"/>
    </row>
    <row r="18" spans="1:27" ht="18.75" customHeight="1" thickBot="1" x14ac:dyDescent="0.3">
      <c r="A18" s="524"/>
      <c r="B18" s="179">
        <v>11</v>
      </c>
      <c r="C18" s="897" t="s">
        <v>103</v>
      </c>
      <c r="D18" s="897"/>
      <c r="E18" s="897"/>
      <c r="F18" s="897"/>
      <c r="G18" s="897"/>
      <c r="H18" s="897"/>
      <c r="I18" s="897"/>
      <c r="J18" s="897"/>
      <c r="K18" s="897"/>
      <c r="L18" s="897"/>
      <c r="M18" s="898"/>
      <c r="N18" s="230" t="s">
        <v>395</v>
      </c>
      <c r="O18" s="233" t="s">
        <v>395</v>
      </c>
      <c r="P18" s="232" t="s">
        <v>395</v>
      </c>
      <c r="Q18" s="233" t="s">
        <v>395</v>
      </c>
      <c r="R18" s="232" t="s">
        <v>395</v>
      </c>
      <c r="S18" s="233" t="s">
        <v>395</v>
      </c>
      <c r="T18" s="232" t="s">
        <v>395</v>
      </c>
      <c r="U18" s="233" t="s">
        <v>395</v>
      </c>
      <c r="V18" s="232" t="s">
        <v>395</v>
      </c>
      <c r="W18" s="254">
        <v>1</v>
      </c>
      <c r="X18" s="533">
        <f>COUNT(N8:W18)</f>
        <v>34</v>
      </c>
    </row>
    <row r="19" spans="1:27" ht="13.5" customHeight="1" thickBot="1" x14ac:dyDescent="0.35">
      <c r="A19" s="143"/>
      <c r="B19" s="217"/>
      <c r="C19" s="905" t="s">
        <v>14</v>
      </c>
      <c r="D19" s="905"/>
      <c r="E19" s="905"/>
      <c r="F19" s="905"/>
      <c r="G19" s="905"/>
      <c r="H19" s="905"/>
      <c r="I19" s="905"/>
      <c r="J19" s="905"/>
      <c r="K19" s="905"/>
      <c r="L19" s="905"/>
      <c r="M19" s="906"/>
      <c r="N19" s="255">
        <f>SUM(N8:N18)</f>
        <v>9</v>
      </c>
      <c r="O19" s="256">
        <f t="shared" ref="O19:W19" si="0">SUM(O8:O18)</f>
        <v>3</v>
      </c>
      <c r="P19" s="257">
        <f t="shared" si="0"/>
        <v>1</v>
      </c>
      <c r="Q19" s="256">
        <f t="shared" si="0"/>
        <v>2</v>
      </c>
      <c r="R19" s="257">
        <f t="shared" si="0"/>
        <v>2</v>
      </c>
      <c r="S19" s="258">
        <f t="shared" si="0"/>
        <v>2</v>
      </c>
      <c r="T19" s="258">
        <f t="shared" si="0"/>
        <v>2</v>
      </c>
      <c r="U19" s="256">
        <f t="shared" si="0"/>
        <v>5</v>
      </c>
      <c r="V19" s="256">
        <f t="shared" si="0"/>
        <v>0</v>
      </c>
      <c r="W19" s="259">
        <f t="shared" si="0"/>
        <v>1</v>
      </c>
      <c r="X19" s="533">
        <f>SUM(N19:W19)</f>
        <v>27</v>
      </c>
    </row>
    <row r="20" spans="1:27" ht="60.75" customHeight="1" x14ac:dyDescent="0.25">
      <c r="A20" s="143"/>
      <c r="B20" s="904" t="s">
        <v>459</v>
      </c>
      <c r="C20" s="904"/>
      <c r="D20" s="904"/>
      <c r="E20" s="904"/>
      <c r="F20" s="904"/>
      <c r="G20" s="904"/>
      <c r="H20" s="904"/>
      <c r="I20" s="904"/>
      <c r="J20" s="904"/>
      <c r="K20" s="904"/>
      <c r="L20" s="904"/>
      <c r="M20" s="904"/>
      <c r="N20" s="904"/>
      <c r="O20" s="904"/>
      <c r="P20" s="904"/>
      <c r="Q20" s="904"/>
      <c r="R20" s="904"/>
      <c r="S20" s="904"/>
      <c r="T20" s="904"/>
      <c r="U20" s="904"/>
      <c r="V20" s="904"/>
      <c r="W20" s="904"/>
      <c r="X20" s="654">
        <f>(X19/X18)</f>
        <v>0.79411764705882348</v>
      </c>
      <c r="Y20" s="34"/>
      <c r="Z20" s="34"/>
      <c r="AA20" s="34"/>
    </row>
    <row r="21" spans="1:27" s="143" customFormat="1" hidden="1" x14ac:dyDescent="0.25"/>
    <row r="22" spans="1:27" s="143" customFormat="1" hidden="1" x14ac:dyDescent="0.25"/>
    <row r="23" spans="1:27" s="143" customFormat="1" hidden="1" x14ac:dyDescent="0.25"/>
  </sheetData>
  <sheetProtection algorithmName="SHA-512" hashValue="k/ccn5Xwv9taEDujdOTFkmSat+/+WeFkZa/2uiVbRYP6kcs5flQtchz1eG5te+PWBsfMKccquDnOYLvpP13D+g==" saltValue="GYnItq7DUexMl5Z5LdLkRA==" spinCount="100000" sheet="1" objects="1" scenarios="1"/>
  <protectedRanges>
    <protectedRange sqref="N8:W18" name="Rango1"/>
  </protectedRanges>
  <mergeCells count="18">
    <mergeCell ref="C2:Q2"/>
    <mergeCell ref="C3:Q3"/>
    <mergeCell ref="C4:Q4"/>
    <mergeCell ref="C5:R5"/>
    <mergeCell ref="C19:M19"/>
    <mergeCell ref="C6:K6"/>
    <mergeCell ref="C15:M15"/>
    <mergeCell ref="C8:M8"/>
    <mergeCell ref="C9:M9"/>
    <mergeCell ref="C10:M10"/>
    <mergeCell ref="C11:M11"/>
    <mergeCell ref="C12:M12"/>
    <mergeCell ref="C13:M13"/>
    <mergeCell ref="C18:M18"/>
    <mergeCell ref="C17:M17"/>
    <mergeCell ref="C14:M14"/>
    <mergeCell ref="C16:M16"/>
    <mergeCell ref="B20:W20"/>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N8:W18">
      <formula1>"1,0,NA"</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Z21"/>
  <sheetViews>
    <sheetView showGridLines="0" showRowColHeaders="0" zoomScale="85" zoomScaleNormal="85" workbookViewId="0"/>
  </sheetViews>
  <sheetFormatPr baseColWidth="10" defaultColWidth="0" defaultRowHeight="12.75" zeroHeight="1" x14ac:dyDescent="0.25"/>
  <cols>
    <col min="1" max="1" width="5.5703125" style="143" customWidth="1"/>
    <col min="2" max="2" width="6.140625" style="143" customWidth="1"/>
    <col min="3" max="3" width="60.28515625" style="143" customWidth="1"/>
    <col min="4" max="4" width="6.28515625" style="143" customWidth="1"/>
    <col min="5" max="5" width="32.140625" style="143" customWidth="1"/>
    <col min="6" max="7" width="5.7109375" style="143" customWidth="1"/>
    <col min="8" max="8" width="5.28515625" style="143" customWidth="1"/>
    <col min="9" max="9" width="5.42578125" style="143" customWidth="1"/>
    <col min="10" max="11" width="6" style="143" customWidth="1"/>
    <col min="12" max="12" width="6.28515625" style="143" customWidth="1"/>
    <col min="13" max="13" width="6.140625" style="143" customWidth="1"/>
    <col min="14" max="23" width="5.85546875" style="143" customWidth="1"/>
    <col min="24" max="24" width="4.7109375" style="143" customWidth="1"/>
    <col min="25" max="26" width="0" style="143" hidden="1" customWidth="1"/>
    <col min="27" max="16384" width="11.5703125" style="143" hidden="1"/>
  </cols>
  <sheetData>
    <row r="1" spans="1:24" s="4" customFormat="1" ht="26.25" customHeight="1" x14ac:dyDescent="0.25">
      <c r="A1" s="143"/>
      <c r="B1" s="143"/>
      <c r="C1" s="143"/>
      <c r="D1" s="143"/>
      <c r="E1" s="143"/>
      <c r="F1" s="143"/>
      <c r="G1" s="143"/>
      <c r="H1" s="143"/>
      <c r="I1" s="143"/>
      <c r="J1" s="143"/>
      <c r="K1" s="143"/>
      <c r="L1" s="143"/>
      <c r="M1" s="143"/>
      <c r="N1" s="143"/>
      <c r="O1" s="143"/>
      <c r="P1" s="143"/>
      <c r="Q1" s="143"/>
      <c r="R1" s="143"/>
      <c r="S1" s="143"/>
      <c r="T1" s="143"/>
      <c r="U1" s="143"/>
      <c r="V1" s="143"/>
      <c r="W1" s="143"/>
      <c r="X1" s="143"/>
    </row>
    <row r="2" spans="1:24" s="4" customFormat="1" ht="15" x14ac:dyDescent="0.3">
      <c r="A2" s="143"/>
      <c r="B2" s="143"/>
      <c r="C2" s="737" t="s">
        <v>0</v>
      </c>
      <c r="D2" s="737"/>
      <c r="E2" s="737"/>
      <c r="F2" s="737"/>
      <c r="G2" s="737"/>
      <c r="H2" s="737"/>
      <c r="I2" s="737"/>
      <c r="J2" s="737"/>
      <c r="K2" s="737"/>
      <c r="L2" s="737"/>
      <c r="M2" s="737"/>
      <c r="N2" s="737"/>
      <c r="O2" s="737"/>
      <c r="P2" s="737"/>
      <c r="Q2" s="737"/>
      <c r="R2" s="143"/>
      <c r="S2" s="143"/>
      <c r="T2" s="143"/>
      <c r="U2" s="143"/>
      <c r="V2" s="143"/>
      <c r="W2" s="143"/>
      <c r="X2" s="143"/>
    </row>
    <row r="3" spans="1:24" s="4" customFormat="1" ht="15" x14ac:dyDescent="0.3">
      <c r="A3" s="143"/>
      <c r="B3" s="143"/>
      <c r="C3" s="737" t="s">
        <v>1</v>
      </c>
      <c r="D3" s="737"/>
      <c r="E3" s="737"/>
      <c r="F3" s="737"/>
      <c r="G3" s="737"/>
      <c r="H3" s="737"/>
      <c r="I3" s="737"/>
      <c r="J3" s="737"/>
      <c r="K3" s="737"/>
      <c r="L3" s="737"/>
      <c r="M3" s="737"/>
      <c r="N3" s="737"/>
      <c r="O3" s="737"/>
      <c r="P3" s="737"/>
      <c r="Q3" s="737"/>
      <c r="R3" s="143"/>
      <c r="S3" s="143"/>
      <c r="T3" s="143"/>
      <c r="U3" s="143"/>
      <c r="V3" s="143"/>
      <c r="W3" s="143"/>
      <c r="X3" s="143"/>
    </row>
    <row r="4" spans="1:24" s="4" customFormat="1" ht="15" x14ac:dyDescent="0.3">
      <c r="A4" s="143"/>
      <c r="B4" s="143"/>
      <c r="C4" s="737" t="s">
        <v>332</v>
      </c>
      <c r="D4" s="737"/>
      <c r="E4" s="737"/>
      <c r="F4" s="737"/>
      <c r="G4" s="737"/>
      <c r="H4" s="737"/>
      <c r="I4" s="737"/>
      <c r="J4" s="737"/>
      <c r="K4" s="737"/>
      <c r="L4" s="737"/>
      <c r="M4" s="737"/>
      <c r="N4" s="737"/>
      <c r="O4" s="737"/>
      <c r="P4" s="737"/>
      <c r="Q4" s="737"/>
      <c r="R4" s="143"/>
      <c r="S4" s="143"/>
      <c r="T4" s="143"/>
      <c r="U4" s="143"/>
      <c r="V4" s="143"/>
      <c r="W4" s="143"/>
      <c r="X4" s="143"/>
    </row>
    <row r="5" spans="1:24" s="4" customFormat="1" ht="21" customHeight="1" x14ac:dyDescent="0.35">
      <c r="A5" s="143"/>
      <c r="B5" s="143"/>
      <c r="C5" s="694" t="s">
        <v>446</v>
      </c>
      <c r="D5" s="694"/>
      <c r="E5" s="694"/>
      <c r="F5" s="694"/>
      <c r="G5" s="694"/>
      <c r="H5" s="694"/>
      <c r="I5" s="694"/>
      <c r="J5" s="694"/>
      <c r="K5" s="694"/>
      <c r="L5" s="694"/>
      <c r="M5" s="694"/>
      <c r="N5" s="694"/>
      <c r="O5" s="694"/>
      <c r="P5" s="694"/>
      <c r="Q5" s="694"/>
      <c r="R5" s="589"/>
      <c r="S5" s="143"/>
      <c r="T5" s="143"/>
      <c r="U5" s="143"/>
      <c r="V5" s="143"/>
      <c r="W5" s="143"/>
      <c r="X5" s="143"/>
    </row>
    <row r="6" spans="1:24" s="4" customFormat="1" ht="26.25" customHeight="1" thickBot="1" x14ac:dyDescent="0.4">
      <c r="A6" s="143"/>
      <c r="B6" s="143"/>
      <c r="C6" s="738" t="s">
        <v>176</v>
      </c>
      <c r="D6" s="738"/>
      <c r="E6" s="738"/>
      <c r="F6" s="738"/>
      <c r="G6" s="738"/>
      <c r="H6" s="738"/>
      <c r="I6" s="738"/>
      <c r="J6" s="738"/>
      <c r="K6" s="738"/>
      <c r="L6" s="376"/>
      <c r="M6" s="376" t="s">
        <v>15</v>
      </c>
      <c r="N6" s="376"/>
      <c r="O6" s="143"/>
      <c r="P6" s="143"/>
      <c r="Q6" s="143"/>
      <c r="R6" s="143"/>
      <c r="S6" s="143"/>
      <c r="T6" s="143"/>
      <c r="U6" s="143"/>
      <c r="V6" s="143"/>
      <c r="W6" s="143"/>
      <c r="X6" s="143"/>
    </row>
    <row r="7" spans="1:24" s="4" customFormat="1" ht="17.25" customHeight="1" thickBot="1" x14ac:dyDescent="0.4">
      <c r="A7" s="143"/>
      <c r="B7" s="21" t="s">
        <v>112</v>
      </c>
      <c r="C7" s="36" t="s">
        <v>105</v>
      </c>
      <c r="D7" s="37"/>
      <c r="E7" s="38"/>
      <c r="F7" s="38"/>
      <c r="G7" s="38"/>
      <c r="H7" s="38"/>
      <c r="I7" s="38"/>
      <c r="J7" s="38"/>
      <c r="K7" s="38"/>
      <c r="L7" s="38"/>
      <c r="M7" s="39"/>
      <c r="N7" s="110">
        <v>1</v>
      </c>
      <c r="O7" s="127">
        <v>2</v>
      </c>
      <c r="P7" s="127">
        <v>3</v>
      </c>
      <c r="Q7" s="127">
        <v>4</v>
      </c>
      <c r="R7" s="127">
        <v>5</v>
      </c>
      <c r="S7" s="127">
        <v>6</v>
      </c>
      <c r="T7" s="383">
        <v>7</v>
      </c>
      <c r="U7" s="383">
        <v>8</v>
      </c>
      <c r="V7" s="383">
        <v>9</v>
      </c>
      <c r="W7" s="131">
        <v>10</v>
      </c>
      <c r="X7" s="143"/>
    </row>
    <row r="8" spans="1:24" s="4" customFormat="1" ht="18.75" customHeight="1" x14ac:dyDescent="0.25">
      <c r="A8" s="143"/>
      <c r="B8" s="206">
        <v>1</v>
      </c>
      <c r="C8" s="913" t="s">
        <v>251</v>
      </c>
      <c r="D8" s="913"/>
      <c r="E8" s="913"/>
      <c r="F8" s="913"/>
      <c r="G8" s="913"/>
      <c r="H8" s="913"/>
      <c r="I8" s="913"/>
      <c r="J8" s="913"/>
      <c r="K8" s="913"/>
      <c r="L8" s="913"/>
      <c r="M8" s="914"/>
      <c r="N8" s="230">
        <v>1</v>
      </c>
      <c r="O8" s="231" t="s">
        <v>395</v>
      </c>
      <c r="P8" s="230" t="s">
        <v>395</v>
      </c>
      <c r="Q8" s="231" t="s">
        <v>395</v>
      </c>
      <c r="R8" s="230" t="s">
        <v>395</v>
      </c>
      <c r="S8" s="231" t="s">
        <v>395</v>
      </c>
      <c r="T8" s="230" t="s">
        <v>395</v>
      </c>
      <c r="U8" s="231" t="s">
        <v>395</v>
      </c>
      <c r="V8" s="230" t="s">
        <v>395</v>
      </c>
      <c r="W8" s="260" t="s">
        <v>395</v>
      </c>
      <c r="X8" s="143"/>
    </row>
    <row r="9" spans="1:24" s="4" customFormat="1" ht="18.75" customHeight="1" x14ac:dyDescent="0.25">
      <c r="A9" s="143"/>
      <c r="B9" s="158">
        <v>2</v>
      </c>
      <c r="C9" s="877" t="s">
        <v>291</v>
      </c>
      <c r="D9" s="877"/>
      <c r="E9" s="877"/>
      <c r="F9" s="877"/>
      <c r="G9" s="877"/>
      <c r="H9" s="877"/>
      <c r="I9" s="877"/>
      <c r="J9" s="877"/>
      <c r="K9" s="877"/>
      <c r="L9" s="877"/>
      <c r="M9" s="878"/>
      <c r="N9" s="230">
        <v>1</v>
      </c>
      <c r="O9" s="231">
        <v>1</v>
      </c>
      <c r="P9" s="230">
        <v>1</v>
      </c>
      <c r="Q9" s="231">
        <v>1</v>
      </c>
      <c r="R9" s="230">
        <v>1</v>
      </c>
      <c r="S9" s="231">
        <v>1</v>
      </c>
      <c r="T9" s="230">
        <v>1</v>
      </c>
      <c r="U9" s="231">
        <v>1</v>
      </c>
      <c r="V9" s="230">
        <v>1</v>
      </c>
      <c r="W9" s="261" t="s">
        <v>395</v>
      </c>
      <c r="X9" s="143"/>
    </row>
    <row r="10" spans="1:24" s="4" customFormat="1" ht="18.75" customHeight="1" x14ac:dyDescent="0.25">
      <c r="A10" s="143"/>
      <c r="B10" s="192">
        <v>3</v>
      </c>
      <c r="C10" s="879" t="s">
        <v>292</v>
      </c>
      <c r="D10" s="879"/>
      <c r="E10" s="879"/>
      <c r="F10" s="879"/>
      <c r="G10" s="879"/>
      <c r="H10" s="879"/>
      <c r="I10" s="879"/>
      <c r="J10" s="879"/>
      <c r="K10" s="879"/>
      <c r="L10" s="879"/>
      <c r="M10" s="880"/>
      <c r="N10" s="230" t="s">
        <v>395</v>
      </c>
      <c r="O10" s="231" t="s">
        <v>395</v>
      </c>
      <c r="P10" s="230" t="s">
        <v>395</v>
      </c>
      <c r="Q10" s="231" t="s">
        <v>395</v>
      </c>
      <c r="R10" s="230" t="s">
        <v>395</v>
      </c>
      <c r="S10" s="231" t="s">
        <v>395</v>
      </c>
      <c r="T10" s="230" t="s">
        <v>395</v>
      </c>
      <c r="U10" s="231" t="s">
        <v>395</v>
      </c>
      <c r="V10" s="230" t="s">
        <v>395</v>
      </c>
      <c r="W10" s="261">
        <v>1</v>
      </c>
      <c r="X10" s="143"/>
    </row>
    <row r="11" spans="1:24" s="4" customFormat="1" ht="18.75" customHeight="1" x14ac:dyDescent="0.25">
      <c r="A11" s="143"/>
      <c r="B11" s="205">
        <v>4</v>
      </c>
      <c r="C11" s="911" t="s">
        <v>242</v>
      </c>
      <c r="D11" s="911"/>
      <c r="E11" s="911"/>
      <c r="F11" s="911"/>
      <c r="G11" s="911"/>
      <c r="H11" s="911"/>
      <c r="I11" s="911"/>
      <c r="J11" s="911"/>
      <c r="K11" s="911"/>
      <c r="L11" s="911"/>
      <c r="M11" s="912"/>
      <c r="N11" s="230" t="s">
        <v>395</v>
      </c>
      <c r="O11" s="231" t="s">
        <v>395</v>
      </c>
      <c r="P11" s="230" t="s">
        <v>395</v>
      </c>
      <c r="Q11" s="231" t="s">
        <v>395</v>
      </c>
      <c r="R11" s="230" t="s">
        <v>395</v>
      </c>
      <c r="S11" s="231" t="s">
        <v>395</v>
      </c>
      <c r="T11" s="230" t="s">
        <v>395</v>
      </c>
      <c r="U11" s="231" t="s">
        <v>395</v>
      </c>
      <c r="V11" s="230" t="s">
        <v>395</v>
      </c>
      <c r="W11" s="261" t="s">
        <v>395</v>
      </c>
      <c r="X11" s="143"/>
    </row>
    <row r="12" spans="1:24" s="4" customFormat="1" ht="18.75" customHeight="1" x14ac:dyDescent="0.25">
      <c r="A12" s="143"/>
      <c r="B12" s="207">
        <v>5</v>
      </c>
      <c r="C12" s="862" t="s">
        <v>108</v>
      </c>
      <c r="D12" s="862"/>
      <c r="E12" s="862"/>
      <c r="F12" s="862"/>
      <c r="G12" s="862"/>
      <c r="H12" s="862"/>
      <c r="I12" s="862"/>
      <c r="J12" s="862"/>
      <c r="K12" s="862"/>
      <c r="L12" s="862"/>
      <c r="M12" s="863"/>
      <c r="N12" s="230">
        <v>1</v>
      </c>
      <c r="O12" s="231">
        <v>1</v>
      </c>
      <c r="P12" s="230">
        <v>1</v>
      </c>
      <c r="Q12" s="231">
        <v>1</v>
      </c>
      <c r="R12" s="230">
        <v>1</v>
      </c>
      <c r="S12" s="231">
        <v>1</v>
      </c>
      <c r="T12" s="230">
        <v>1</v>
      </c>
      <c r="U12" s="231">
        <v>1</v>
      </c>
      <c r="V12" s="230">
        <v>1</v>
      </c>
      <c r="W12" s="261">
        <v>1</v>
      </c>
      <c r="X12" s="143"/>
    </row>
    <row r="13" spans="1:24" s="4" customFormat="1" ht="18.75" customHeight="1" x14ac:dyDescent="0.25">
      <c r="A13" s="143"/>
      <c r="B13" s="156">
        <v>6</v>
      </c>
      <c r="C13" s="909" t="s">
        <v>109</v>
      </c>
      <c r="D13" s="909"/>
      <c r="E13" s="909"/>
      <c r="F13" s="909"/>
      <c r="G13" s="909"/>
      <c r="H13" s="909"/>
      <c r="I13" s="909"/>
      <c r="J13" s="909"/>
      <c r="K13" s="909"/>
      <c r="L13" s="909"/>
      <c r="M13" s="910"/>
      <c r="N13" s="230" t="s">
        <v>395</v>
      </c>
      <c r="O13" s="231" t="s">
        <v>395</v>
      </c>
      <c r="P13" s="230" t="s">
        <v>395</v>
      </c>
      <c r="Q13" s="231" t="s">
        <v>395</v>
      </c>
      <c r="R13" s="230" t="s">
        <v>395</v>
      </c>
      <c r="S13" s="231">
        <v>1</v>
      </c>
      <c r="T13" s="230" t="s">
        <v>395</v>
      </c>
      <c r="U13" s="231">
        <v>1</v>
      </c>
      <c r="V13" s="230" t="s">
        <v>395</v>
      </c>
      <c r="W13" s="261" t="s">
        <v>395</v>
      </c>
      <c r="X13" s="143"/>
    </row>
    <row r="14" spans="1:24" s="4" customFormat="1" ht="18.75" customHeight="1" x14ac:dyDescent="0.25">
      <c r="A14" s="143"/>
      <c r="B14" s="207">
        <v>7</v>
      </c>
      <c r="C14" s="879" t="s">
        <v>379</v>
      </c>
      <c r="D14" s="879"/>
      <c r="E14" s="879"/>
      <c r="F14" s="879"/>
      <c r="G14" s="879"/>
      <c r="H14" s="879"/>
      <c r="I14" s="879"/>
      <c r="J14" s="879"/>
      <c r="K14" s="879"/>
      <c r="L14" s="879"/>
      <c r="M14" s="880"/>
      <c r="N14" s="230" t="s">
        <v>395</v>
      </c>
      <c r="O14" s="231" t="s">
        <v>395</v>
      </c>
      <c r="P14" s="230" t="s">
        <v>395</v>
      </c>
      <c r="Q14" s="231" t="s">
        <v>395</v>
      </c>
      <c r="R14" s="230">
        <v>0</v>
      </c>
      <c r="S14" s="231" t="s">
        <v>395</v>
      </c>
      <c r="T14" s="230" t="s">
        <v>395</v>
      </c>
      <c r="U14" s="231" t="s">
        <v>395</v>
      </c>
      <c r="V14" s="230" t="s">
        <v>395</v>
      </c>
      <c r="W14" s="261">
        <v>1</v>
      </c>
      <c r="X14" s="143"/>
    </row>
    <row r="15" spans="1:24" s="4" customFormat="1" ht="18.75" customHeight="1" x14ac:dyDescent="0.25">
      <c r="A15" s="143"/>
      <c r="B15" s="156">
        <v>8</v>
      </c>
      <c r="C15" s="911" t="s">
        <v>243</v>
      </c>
      <c r="D15" s="911"/>
      <c r="E15" s="911"/>
      <c r="F15" s="911"/>
      <c r="G15" s="911"/>
      <c r="H15" s="911"/>
      <c r="I15" s="911"/>
      <c r="J15" s="911"/>
      <c r="K15" s="911"/>
      <c r="L15" s="911"/>
      <c r="M15" s="912"/>
      <c r="N15" s="230" t="s">
        <v>395</v>
      </c>
      <c r="O15" s="231" t="s">
        <v>395</v>
      </c>
      <c r="P15" s="230" t="s">
        <v>395</v>
      </c>
      <c r="Q15" s="231" t="s">
        <v>395</v>
      </c>
      <c r="R15" s="230" t="s">
        <v>395</v>
      </c>
      <c r="S15" s="231">
        <v>1</v>
      </c>
      <c r="T15" s="230" t="s">
        <v>395</v>
      </c>
      <c r="U15" s="231" t="s">
        <v>395</v>
      </c>
      <c r="V15" s="230" t="s">
        <v>395</v>
      </c>
      <c r="W15" s="261">
        <v>1</v>
      </c>
      <c r="X15" s="143"/>
    </row>
    <row r="16" spans="1:24" s="4" customFormat="1" ht="18.75" customHeight="1" thickBot="1" x14ac:dyDescent="0.3">
      <c r="A16" s="143"/>
      <c r="B16" s="209">
        <v>9</v>
      </c>
      <c r="C16" s="897" t="s">
        <v>174</v>
      </c>
      <c r="D16" s="897"/>
      <c r="E16" s="897"/>
      <c r="F16" s="897"/>
      <c r="G16" s="897"/>
      <c r="H16" s="897"/>
      <c r="I16" s="897"/>
      <c r="J16" s="897"/>
      <c r="K16" s="897"/>
      <c r="L16" s="897"/>
      <c r="M16" s="898"/>
      <c r="N16" s="235" t="s">
        <v>395</v>
      </c>
      <c r="O16" s="236" t="s">
        <v>395</v>
      </c>
      <c r="P16" s="235" t="s">
        <v>395</v>
      </c>
      <c r="Q16" s="236" t="s">
        <v>395</v>
      </c>
      <c r="R16" s="235" t="s">
        <v>395</v>
      </c>
      <c r="S16" s="236" t="s">
        <v>395</v>
      </c>
      <c r="T16" s="235" t="s">
        <v>395</v>
      </c>
      <c r="U16" s="236" t="s">
        <v>395</v>
      </c>
      <c r="V16" s="235" t="s">
        <v>395</v>
      </c>
      <c r="W16" s="262" t="s">
        <v>395</v>
      </c>
      <c r="X16" s="533">
        <f>COUNT(N8:W16)</f>
        <v>27</v>
      </c>
    </row>
    <row r="17" spans="1:24" s="4" customFormat="1" ht="18.75" customHeight="1" thickBot="1" x14ac:dyDescent="0.4">
      <c r="A17" s="143"/>
      <c r="B17" s="29"/>
      <c r="C17" s="765" t="s">
        <v>14</v>
      </c>
      <c r="D17" s="765"/>
      <c r="E17" s="765"/>
      <c r="F17" s="765"/>
      <c r="G17" s="765"/>
      <c r="H17" s="765"/>
      <c r="I17" s="765"/>
      <c r="J17" s="765"/>
      <c r="K17" s="765"/>
      <c r="L17" s="765"/>
      <c r="M17" s="765"/>
      <c r="N17" s="252">
        <f>SUM(N8:N16)</f>
        <v>3</v>
      </c>
      <c r="O17" s="263">
        <f t="shared" ref="O17:V17" si="0">SUM(O8:O16)</f>
        <v>2</v>
      </c>
      <c r="P17" s="263">
        <f t="shared" si="0"/>
        <v>2</v>
      </c>
      <c r="Q17" s="263">
        <f t="shared" si="0"/>
        <v>2</v>
      </c>
      <c r="R17" s="263">
        <f t="shared" si="0"/>
        <v>2</v>
      </c>
      <c r="S17" s="263">
        <f t="shared" si="0"/>
        <v>4</v>
      </c>
      <c r="T17" s="263">
        <f t="shared" si="0"/>
        <v>2</v>
      </c>
      <c r="U17" s="263">
        <f t="shared" si="0"/>
        <v>3</v>
      </c>
      <c r="V17" s="263">
        <f t="shared" si="0"/>
        <v>2</v>
      </c>
      <c r="W17" s="253">
        <f>SUM(W8:W16)</f>
        <v>4</v>
      </c>
      <c r="X17" s="533">
        <f>SUM(N17:W17)</f>
        <v>26</v>
      </c>
    </row>
    <row r="18" spans="1:24" s="4" customFormat="1" ht="23.25" customHeight="1" x14ac:dyDescent="0.25">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652">
        <f>(X17/X16)</f>
        <v>0.96296296296296291</v>
      </c>
    </row>
    <row r="19" spans="1:24" hidden="1" x14ac:dyDescent="0.25"/>
    <row r="20" spans="1:24" hidden="1" x14ac:dyDescent="0.25"/>
    <row r="21" spans="1:24" hidden="1" x14ac:dyDescent="0.25"/>
  </sheetData>
  <sheetProtection algorithmName="SHA-512" hashValue="UlWn0mj5ZmF9E5fio05U1OpsRTw/UdmF6P74xfkFz6ExR9LT848RVv3HKUxx62X+yPXKXSfXRB2eLKwibMwzZQ==" saltValue="OklqJES3Y4ku/2IPm1cWWA==" spinCount="100000" sheet="1" objects="1" scenarios="1"/>
  <protectedRanges>
    <protectedRange sqref="N8:W16" name="Rango1"/>
  </protectedRanges>
  <mergeCells count="15">
    <mergeCell ref="C2:Q2"/>
    <mergeCell ref="C13:M13"/>
    <mergeCell ref="C14:M14"/>
    <mergeCell ref="C15:M15"/>
    <mergeCell ref="C17:M17"/>
    <mergeCell ref="C12:M12"/>
    <mergeCell ref="C16:M16"/>
    <mergeCell ref="C3:Q3"/>
    <mergeCell ref="C4:Q4"/>
    <mergeCell ref="C6:K6"/>
    <mergeCell ref="C8:M8"/>
    <mergeCell ref="C11:M11"/>
    <mergeCell ref="C10:M10"/>
    <mergeCell ref="C9:M9"/>
    <mergeCell ref="C5:Q5"/>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N8:W16">
      <formula1>"1,0,NA"</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Z22"/>
  <sheetViews>
    <sheetView showGridLines="0" showRowColHeaders="0" zoomScale="83" zoomScaleNormal="83" workbookViewId="0"/>
  </sheetViews>
  <sheetFormatPr baseColWidth="10" defaultColWidth="0" defaultRowHeight="12.75" zeroHeight="1" x14ac:dyDescent="0.25"/>
  <cols>
    <col min="1" max="1" width="5.5703125" style="143" customWidth="1"/>
    <col min="2" max="2" width="6" style="143" customWidth="1"/>
    <col min="3" max="3" width="60.28515625" style="143" customWidth="1"/>
    <col min="4" max="4" width="14.5703125" style="143" customWidth="1"/>
    <col min="5" max="5" width="28.5703125" style="143" customWidth="1"/>
    <col min="6" max="7" width="5.7109375" style="143" customWidth="1"/>
    <col min="8" max="8" width="5.28515625" style="143" customWidth="1"/>
    <col min="9" max="9" width="5.42578125" style="143" customWidth="1"/>
    <col min="10" max="11" width="6" style="143" customWidth="1"/>
    <col min="12" max="12" width="6.28515625" style="143" customWidth="1"/>
    <col min="13" max="13" width="6.140625" style="143" customWidth="1"/>
    <col min="14" max="23" width="5.85546875" style="143" customWidth="1"/>
    <col min="24" max="24" width="5" style="143" customWidth="1"/>
    <col min="25" max="26" width="0" style="143" hidden="1" customWidth="1"/>
    <col min="27" max="16384" width="11.5703125" style="143" hidden="1"/>
  </cols>
  <sheetData>
    <row r="1" spans="1:24" s="4" customFormat="1" ht="38.25" customHeight="1" x14ac:dyDescent="0.25">
      <c r="A1" s="143"/>
      <c r="B1" s="143"/>
      <c r="C1" s="143"/>
      <c r="D1" s="143"/>
      <c r="E1" s="143"/>
      <c r="F1" s="143"/>
      <c r="G1" s="143"/>
      <c r="H1" s="143"/>
      <c r="I1" s="143"/>
      <c r="J1" s="143"/>
      <c r="K1" s="143"/>
      <c r="L1" s="143"/>
      <c r="M1" s="143"/>
      <c r="N1" s="143"/>
      <c r="O1" s="143"/>
      <c r="P1" s="143"/>
      <c r="Q1" s="143"/>
      <c r="R1" s="143"/>
      <c r="S1" s="143"/>
      <c r="T1" s="143"/>
      <c r="U1" s="143"/>
      <c r="V1" s="143"/>
      <c r="W1" s="143"/>
      <c r="X1" s="143"/>
    </row>
    <row r="2" spans="1:24" s="4" customFormat="1" ht="15" x14ac:dyDescent="0.3">
      <c r="A2" s="143"/>
      <c r="B2" s="143"/>
      <c r="C2" s="737" t="s">
        <v>0</v>
      </c>
      <c r="D2" s="737"/>
      <c r="E2" s="737"/>
      <c r="F2" s="737"/>
      <c r="G2" s="737"/>
      <c r="H2" s="737"/>
      <c r="I2" s="737"/>
      <c r="J2" s="737"/>
      <c r="K2" s="737"/>
      <c r="L2" s="737"/>
      <c r="M2" s="737"/>
      <c r="N2" s="737"/>
      <c r="O2" s="737"/>
      <c r="P2" s="737"/>
      <c r="Q2" s="737"/>
      <c r="R2" s="143"/>
      <c r="S2" s="143"/>
      <c r="T2" s="143"/>
      <c r="U2" s="143"/>
      <c r="V2" s="143"/>
      <c r="W2" s="143"/>
      <c r="X2" s="143"/>
    </row>
    <row r="3" spans="1:24" s="4" customFormat="1" ht="15" x14ac:dyDescent="0.3">
      <c r="A3" s="143"/>
      <c r="B3" s="143"/>
      <c r="C3" s="737" t="s">
        <v>1</v>
      </c>
      <c r="D3" s="737"/>
      <c r="E3" s="737"/>
      <c r="F3" s="737"/>
      <c r="G3" s="737"/>
      <c r="H3" s="737"/>
      <c r="I3" s="737"/>
      <c r="J3" s="737"/>
      <c r="K3" s="737"/>
      <c r="L3" s="737"/>
      <c r="M3" s="737"/>
      <c r="N3" s="737"/>
      <c r="O3" s="737"/>
      <c r="P3" s="737"/>
      <c r="Q3" s="737"/>
      <c r="R3" s="143"/>
      <c r="S3" s="143"/>
      <c r="T3" s="143"/>
      <c r="U3" s="143"/>
      <c r="V3" s="143"/>
      <c r="W3" s="143"/>
      <c r="X3" s="143"/>
    </row>
    <row r="4" spans="1:24" s="4" customFormat="1" ht="15" x14ac:dyDescent="0.3">
      <c r="A4" s="143"/>
      <c r="B4" s="143"/>
      <c r="C4" s="737" t="s">
        <v>332</v>
      </c>
      <c r="D4" s="737"/>
      <c r="E4" s="737"/>
      <c r="F4" s="737"/>
      <c r="G4" s="737"/>
      <c r="H4" s="737"/>
      <c r="I4" s="737"/>
      <c r="J4" s="737"/>
      <c r="K4" s="737"/>
      <c r="L4" s="737"/>
      <c r="M4" s="737"/>
      <c r="N4" s="737"/>
      <c r="O4" s="737"/>
      <c r="P4" s="737"/>
      <c r="Q4" s="737"/>
      <c r="R4" s="143"/>
      <c r="S4" s="143"/>
      <c r="T4" s="143"/>
      <c r="U4" s="143"/>
      <c r="V4" s="143"/>
      <c r="W4" s="143"/>
      <c r="X4" s="143"/>
    </row>
    <row r="5" spans="1:24" s="4" customFormat="1" ht="23.25" customHeight="1" x14ac:dyDescent="0.35">
      <c r="A5" s="143"/>
      <c r="B5" s="143"/>
      <c r="C5" s="694" t="s">
        <v>446</v>
      </c>
      <c r="D5" s="694"/>
      <c r="E5" s="694"/>
      <c r="F5" s="694"/>
      <c r="G5" s="694"/>
      <c r="H5" s="694"/>
      <c r="I5" s="694"/>
      <c r="J5" s="694"/>
      <c r="K5" s="694"/>
      <c r="L5" s="694"/>
      <c r="M5" s="694"/>
      <c r="N5" s="694"/>
      <c r="O5" s="694"/>
      <c r="P5" s="694"/>
      <c r="Q5" s="694"/>
      <c r="R5" s="694"/>
      <c r="S5" s="143"/>
      <c r="T5" s="143"/>
      <c r="U5" s="143"/>
      <c r="V5" s="143"/>
      <c r="W5" s="143"/>
      <c r="X5" s="143"/>
    </row>
    <row r="6" spans="1:24" s="4" customFormat="1" ht="24.75" customHeight="1" thickBot="1" x14ac:dyDescent="0.4">
      <c r="A6" s="143"/>
      <c r="B6" s="143"/>
      <c r="C6" s="738" t="s">
        <v>176</v>
      </c>
      <c r="D6" s="738"/>
      <c r="E6" s="738"/>
      <c r="F6" s="738"/>
      <c r="G6" s="738"/>
      <c r="H6" s="738"/>
      <c r="I6" s="738"/>
      <c r="J6" s="738"/>
      <c r="K6" s="738"/>
      <c r="L6" s="376"/>
      <c r="M6" s="376" t="s">
        <v>15</v>
      </c>
      <c r="N6" s="376"/>
      <c r="O6" s="143"/>
      <c r="P6" s="143"/>
      <c r="Q6" s="143"/>
      <c r="R6" s="143"/>
      <c r="S6" s="143"/>
      <c r="T6" s="143"/>
      <c r="U6" s="143"/>
      <c r="V6" s="143"/>
      <c r="W6" s="143"/>
      <c r="X6" s="143"/>
    </row>
    <row r="7" spans="1:24" s="4" customFormat="1" ht="19.5" customHeight="1" thickBot="1" x14ac:dyDescent="0.4">
      <c r="A7" s="143"/>
      <c r="B7" s="22" t="s">
        <v>120</v>
      </c>
      <c r="C7" s="37" t="s">
        <v>113</v>
      </c>
      <c r="D7" s="37"/>
      <c r="E7" s="38"/>
      <c r="F7" s="38"/>
      <c r="G7" s="38"/>
      <c r="H7" s="38"/>
      <c r="I7" s="38"/>
      <c r="J7" s="38"/>
      <c r="K7" s="38"/>
      <c r="L7" s="38"/>
      <c r="M7" s="39"/>
      <c r="N7" s="132">
        <v>1</v>
      </c>
      <c r="O7" s="133">
        <v>2</v>
      </c>
      <c r="P7" s="133">
        <v>3</v>
      </c>
      <c r="Q7" s="381">
        <v>4</v>
      </c>
      <c r="R7" s="380">
        <v>5</v>
      </c>
      <c r="S7" s="380">
        <v>6</v>
      </c>
      <c r="T7" s="133">
        <v>7</v>
      </c>
      <c r="U7" s="381">
        <v>8</v>
      </c>
      <c r="V7" s="380">
        <v>9</v>
      </c>
      <c r="W7" s="133">
        <v>10</v>
      </c>
      <c r="X7" s="143"/>
    </row>
    <row r="8" spans="1:24" s="4" customFormat="1" ht="18.75" customHeight="1" x14ac:dyDescent="0.25">
      <c r="A8" s="143"/>
      <c r="B8" s="155">
        <v>1</v>
      </c>
      <c r="C8" s="857" t="s">
        <v>460</v>
      </c>
      <c r="D8" s="857"/>
      <c r="E8" s="857"/>
      <c r="F8" s="857"/>
      <c r="G8" s="857"/>
      <c r="H8" s="857"/>
      <c r="I8" s="857"/>
      <c r="J8" s="857"/>
      <c r="K8" s="857"/>
      <c r="L8" s="857"/>
      <c r="M8" s="818"/>
      <c r="N8" s="230">
        <v>1</v>
      </c>
      <c r="O8" s="231" t="s">
        <v>395</v>
      </c>
      <c r="P8" s="230" t="s">
        <v>395</v>
      </c>
      <c r="Q8" s="231" t="s">
        <v>395</v>
      </c>
      <c r="R8" s="230" t="s">
        <v>395</v>
      </c>
      <c r="S8" s="231" t="s">
        <v>395</v>
      </c>
      <c r="T8" s="230" t="s">
        <v>395</v>
      </c>
      <c r="U8" s="231" t="s">
        <v>395</v>
      </c>
      <c r="V8" s="230" t="s">
        <v>395</v>
      </c>
      <c r="W8" s="261" t="s">
        <v>395</v>
      </c>
      <c r="X8" s="143"/>
    </row>
    <row r="9" spans="1:24" s="4" customFormat="1" ht="18.75" customHeight="1" x14ac:dyDescent="0.25">
      <c r="A9" s="143"/>
      <c r="B9" s="156">
        <v>2</v>
      </c>
      <c r="C9" s="915" t="s">
        <v>114</v>
      </c>
      <c r="D9" s="915"/>
      <c r="E9" s="915"/>
      <c r="F9" s="915"/>
      <c r="G9" s="915"/>
      <c r="H9" s="915"/>
      <c r="I9" s="915"/>
      <c r="J9" s="915"/>
      <c r="K9" s="915"/>
      <c r="L9" s="915"/>
      <c r="M9" s="798"/>
      <c r="N9" s="230" t="s">
        <v>395</v>
      </c>
      <c r="O9" s="231">
        <v>1</v>
      </c>
      <c r="P9" s="230" t="s">
        <v>395</v>
      </c>
      <c r="Q9" s="231" t="s">
        <v>395</v>
      </c>
      <c r="R9" s="230" t="s">
        <v>395</v>
      </c>
      <c r="S9" s="231" t="s">
        <v>395</v>
      </c>
      <c r="T9" s="230" t="s">
        <v>395</v>
      </c>
      <c r="U9" s="231" t="s">
        <v>395</v>
      </c>
      <c r="V9" s="230" t="s">
        <v>395</v>
      </c>
      <c r="W9" s="261" t="s">
        <v>395</v>
      </c>
      <c r="X9" s="143"/>
    </row>
    <row r="10" spans="1:24" s="4" customFormat="1" ht="18.75" customHeight="1" x14ac:dyDescent="0.25">
      <c r="A10" s="143"/>
      <c r="B10" s="157">
        <v>3</v>
      </c>
      <c r="C10" s="836" t="s">
        <v>83</v>
      </c>
      <c r="D10" s="836"/>
      <c r="E10" s="836"/>
      <c r="F10" s="836"/>
      <c r="G10" s="836"/>
      <c r="H10" s="836"/>
      <c r="I10" s="836"/>
      <c r="J10" s="836"/>
      <c r="K10" s="836"/>
      <c r="L10" s="836"/>
      <c r="M10" s="796"/>
      <c r="N10" s="230" t="s">
        <v>395</v>
      </c>
      <c r="O10" s="231" t="s">
        <v>395</v>
      </c>
      <c r="P10" s="230" t="s">
        <v>395</v>
      </c>
      <c r="Q10" s="231" t="s">
        <v>395</v>
      </c>
      <c r="R10" s="230" t="s">
        <v>395</v>
      </c>
      <c r="S10" s="231" t="s">
        <v>395</v>
      </c>
      <c r="T10" s="230" t="s">
        <v>395</v>
      </c>
      <c r="U10" s="231" t="s">
        <v>395</v>
      </c>
      <c r="V10" s="230" t="s">
        <v>395</v>
      </c>
      <c r="W10" s="261" t="s">
        <v>395</v>
      </c>
      <c r="X10" s="143"/>
    </row>
    <row r="11" spans="1:24" s="4" customFormat="1" ht="18" customHeight="1" x14ac:dyDescent="0.25">
      <c r="A11" s="143"/>
      <c r="B11" s="156">
        <v>4</v>
      </c>
      <c r="C11" s="915" t="s">
        <v>115</v>
      </c>
      <c r="D11" s="915"/>
      <c r="E11" s="915"/>
      <c r="F11" s="915"/>
      <c r="G11" s="915"/>
      <c r="H11" s="915"/>
      <c r="I11" s="915"/>
      <c r="J11" s="915"/>
      <c r="K11" s="915"/>
      <c r="L11" s="915"/>
      <c r="M11" s="798"/>
      <c r="N11" s="230">
        <v>1</v>
      </c>
      <c r="O11" s="231" t="s">
        <v>395</v>
      </c>
      <c r="P11" s="230" t="s">
        <v>395</v>
      </c>
      <c r="Q11" s="231">
        <v>0</v>
      </c>
      <c r="R11" s="230" t="s">
        <v>395</v>
      </c>
      <c r="S11" s="231" t="s">
        <v>395</v>
      </c>
      <c r="T11" s="230" t="s">
        <v>395</v>
      </c>
      <c r="U11" s="231" t="s">
        <v>395</v>
      </c>
      <c r="V11" s="230" t="s">
        <v>395</v>
      </c>
      <c r="W11" s="261" t="s">
        <v>395</v>
      </c>
      <c r="X11" s="143"/>
    </row>
    <row r="12" spans="1:24" s="4" customFormat="1" ht="19.5" customHeight="1" x14ac:dyDescent="0.25">
      <c r="A12" s="143"/>
      <c r="B12" s="157">
        <v>5</v>
      </c>
      <c r="C12" s="836" t="s">
        <v>116</v>
      </c>
      <c r="D12" s="836"/>
      <c r="E12" s="836"/>
      <c r="F12" s="836"/>
      <c r="G12" s="836"/>
      <c r="H12" s="836"/>
      <c r="I12" s="836"/>
      <c r="J12" s="836"/>
      <c r="K12" s="836"/>
      <c r="L12" s="836"/>
      <c r="M12" s="796"/>
      <c r="N12" s="230">
        <v>1</v>
      </c>
      <c r="O12" s="231" t="s">
        <v>395</v>
      </c>
      <c r="P12" s="230" t="s">
        <v>395</v>
      </c>
      <c r="Q12" s="231" t="s">
        <v>395</v>
      </c>
      <c r="R12" s="230" t="s">
        <v>395</v>
      </c>
      <c r="S12" s="231" t="s">
        <v>395</v>
      </c>
      <c r="T12" s="230">
        <v>0</v>
      </c>
      <c r="U12" s="231">
        <v>0</v>
      </c>
      <c r="V12" s="230" t="s">
        <v>395</v>
      </c>
      <c r="W12" s="261" t="s">
        <v>395</v>
      </c>
      <c r="X12" s="143"/>
    </row>
    <row r="13" spans="1:24" s="4" customFormat="1" ht="19.5" customHeight="1" x14ac:dyDescent="0.25">
      <c r="A13" s="143"/>
      <c r="B13" s="156">
        <v>6</v>
      </c>
      <c r="C13" s="915" t="s">
        <v>117</v>
      </c>
      <c r="D13" s="915"/>
      <c r="E13" s="915"/>
      <c r="F13" s="915"/>
      <c r="G13" s="915"/>
      <c r="H13" s="915"/>
      <c r="I13" s="915"/>
      <c r="J13" s="915"/>
      <c r="K13" s="915"/>
      <c r="L13" s="915"/>
      <c r="M13" s="798"/>
      <c r="N13" s="230">
        <v>1</v>
      </c>
      <c r="O13" s="231" t="s">
        <v>395</v>
      </c>
      <c r="P13" s="230" t="s">
        <v>395</v>
      </c>
      <c r="Q13" s="231">
        <v>1</v>
      </c>
      <c r="R13" s="230">
        <v>1</v>
      </c>
      <c r="S13" s="231">
        <v>1</v>
      </c>
      <c r="T13" s="230">
        <v>1</v>
      </c>
      <c r="U13" s="231">
        <v>0</v>
      </c>
      <c r="V13" s="230" t="s">
        <v>395</v>
      </c>
      <c r="W13" s="261" t="s">
        <v>395</v>
      </c>
      <c r="X13" s="143"/>
    </row>
    <row r="14" spans="1:24" s="4" customFormat="1" ht="19.5" customHeight="1" x14ac:dyDescent="0.25">
      <c r="A14" s="143"/>
      <c r="B14" s="157">
        <v>7</v>
      </c>
      <c r="C14" s="836" t="s">
        <v>118</v>
      </c>
      <c r="D14" s="836"/>
      <c r="E14" s="836"/>
      <c r="F14" s="836"/>
      <c r="G14" s="836"/>
      <c r="H14" s="836"/>
      <c r="I14" s="836"/>
      <c r="J14" s="836"/>
      <c r="K14" s="836"/>
      <c r="L14" s="836"/>
      <c r="M14" s="796"/>
      <c r="N14" s="230">
        <v>1</v>
      </c>
      <c r="O14" s="231">
        <v>1</v>
      </c>
      <c r="P14" s="230">
        <v>1</v>
      </c>
      <c r="Q14" s="231">
        <v>1</v>
      </c>
      <c r="R14" s="230">
        <v>1</v>
      </c>
      <c r="S14" s="231">
        <v>1</v>
      </c>
      <c r="T14" s="230">
        <v>1</v>
      </c>
      <c r="U14" s="231">
        <v>1</v>
      </c>
      <c r="V14" s="230">
        <v>1</v>
      </c>
      <c r="W14" s="261">
        <v>1</v>
      </c>
      <c r="X14" s="143"/>
    </row>
    <row r="15" spans="1:24" s="4" customFormat="1" ht="18.75" customHeight="1" thickBot="1" x14ac:dyDescent="0.3">
      <c r="A15" s="143"/>
      <c r="B15" s="160">
        <v>8</v>
      </c>
      <c r="C15" s="834" t="s">
        <v>119</v>
      </c>
      <c r="D15" s="834"/>
      <c r="E15" s="834"/>
      <c r="F15" s="834"/>
      <c r="G15" s="834"/>
      <c r="H15" s="834"/>
      <c r="I15" s="834"/>
      <c r="J15" s="834"/>
      <c r="K15" s="834"/>
      <c r="L15" s="834"/>
      <c r="M15" s="916"/>
      <c r="N15" s="235" t="s">
        <v>395</v>
      </c>
      <c r="O15" s="236" t="s">
        <v>395</v>
      </c>
      <c r="P15" s="235" t="s">
        <v>395</v>
      </c>
      <c r="Q15" s="236" t="s">
        <v>395</v>
      </c>
      <c r="R15" s="235" t="s">
        <v>395</v>
      </c>
      <c r="S15" s="236" t="s">
        <v>395</v>
      </c>
      <c r="T15" s="235" t="s">
        <v>395</v>
      </c>
      <c r="U15" s="236" t="s">
        <v>395</v>
      </c>
      <c r="V15" s="235" t="s">
        <v>395</v>
      </c>
      <c r="W15" s="262">
        <v>1</v>
      </c>
      <c r="X15" s="533">
        <f>COUNT(N8:W15)</f>
        <v>24</v>
      </c>
    </row>
    <row r="16" spans="1:24" s="4" customFormat="1" ht="17.25" customHeight="1" thickBot="1" x14ac:dyDescent="0.4">
      <c r="A16" s="143"/>
      <c r="B16" s="29"/>
      <c r="C16" s="765" t="s">
        <v>14</v>
      </c>
      <c r="D16" s="765"/>
      <c r="E16" s="765"/>
      <c r="F16" s="765"/>
      <c r="G16" s="765"/>
      <c r="H16" s="765"/>
      <c r="I16" s="765"/>
      <c r="J16" s="765"/>
      <c r="K16" s="765"/>
      <c r="L16" s="765"/>
      <c r="M16" s="766"/>
      <c r="N16" s="224">
        <f>SUM(N8:N15)</f>
        <v>5</v>
      </c>
      <c r="O16" s="243">
        <f t="shared" ref="O16:W16" si="0">SUM(O8:O15)</f>
        <v>2</v>
      </c>
      <c r="P16" s="243">
        <f t="shared" si="0"/>
        <v>1</v>
      </c>
      <c r="Q16" s="243">
        <f t="shared" si="0"/>
        <v>2</v>
      </c>
      <c r="R16" s="243">
        <f t="shared" si="0"/>
        <v>2</v>
      </c>
      <c r="S16" s="243">
        <f t="shared" si="0"/>
        <v>2</v>
      </c>
      <c r="T16" s="243">
        <f t="shared" si="0"/>
        <v>2</v>
      </c>
      <c r="U16" s="243">
        <f t="shared" si="0"/>
        <v>1</v>
      </c>
      <c r="V16" s="245">
        <f t="shared" si="0"/>
        <v>1</v>
      </c>
      <c r="W16" s="253">
        <f t="shared" si="0"/>
        <v>2</v>
      </c>
      <c r="X16" s="533">
        <f>SUM(N16:W16)</f>
        <v>20</v>
      </c>
    </row>
    <row r="17" spans="1:24" s="4" customFormat="1" ht="28.5" customHeight="1" x14ac:dyDescent="0.25">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652">
        <f>(X16/X15)</f>
        <v>0.83333333333333337</v>
      </c>
    </row>
    <row r="18" spans="1:24" hidden="1" x14ac:dyDescent="0.25"/>
    <row r="19" spans="1:24" hidden="1" x14ac:dyDescent="0.25"/>
    <row r="20" spans="1:24" hidden="1" x14ac:dyDescent="0.25"/>
    <row r="21" spans="1:24" hidden="1" x14ac:dyDescent="0.25"/>
    <row r="22" spans="1:24" hidden="1" x14ac:dyDescent="0.25"/>
  </sheetData>
  <sheetProtection algorithmName="SHA-512" hashValue="sOJc5eourZgCCgRfkubH2w4yoN/Jo19ElTpNnAOampW1wKcqbiIRzPBxtjLbHeK9Odx3kRBtoYnFERokdNJG7w==" saltValue="RfaGWKIFz3n2tIM1CPFK3g==" spinCount="100000" sheet="1" objects="1" scenarios="1"/>
  <protectedRanges>
    <protectedRange sqref="N8:W15" name="Rango1"/>
  </protectedRanges>
  <mergeCells count="14">
    <mergeCell ref="C5:R5"/>
    <mergeCell ref="C2:Q2"/>
    <mergeCell ref="C3:Q3"/>
    <mergeCell ref="C4:Q4"/>
    <mergeCell ref="C15:M15"/>
    <mergeCell ref="C16:M16"/>
    <mergeCell ref="C6:K6"/>
    <mergeCell ref="C8:M8"/>
    <mergeCell ref="C9:M9"/>
    <mergeCell ref="C10:M10"/>
    <mergeCell ref="C11:M11"/>
    <mergeCell ref="C12:M12"/>
    <mergeCell ref="C13:M13"/>
    <mergeCell ref="C14:M14"/>
  </mergeCells>
  <phoneticPr fontId="16" type="noConversion"/>
  <dataValidations disablePrompts="1" count="1">
    <dataValidation type="list" allowBlank="1" showInputMessage="1" showErrorMessage="1" errorTitle="Captura no valida. " error="Elige de la lista desplegable Na, 1 ó 0 según sea el caso. " prompt="COLOCAR 1 SI CUMPLE CON EL REQUISITO, 0 SI NO CUMPLE o NA si no aplica dicho criterio" sqref="N8:W15">
      <formula1>"1,0,NA"</formula1>
    </dataValidation>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X17"/>
  <sheetViews>
    <sheetView showGridLines="0" showRowColHeaders="0" zoomScale="96" zoomScaleNormal="96" workbookViewId="0"/>
  </sheetViews>
  <sheetFormatPr baseColWidth="10" defaultColWidth="0" defaultRowHeight="12.75" zeroHeight="1" x14ac:dyDescent="0.25"/>
  <cols>
    <col min="1" max="1" width="6.85546875" style="143" customWidth="1"/>
    <col min="2" max="2" width="5.140625" style="143" customWidth="1"/>
    <col min="3" max="3" width="60.28515625" style="143" customWidth="1"/>
    <col min="4" max="4" width="10.140625" style="143" customWidth="1"/>
    <col min="5" max="5" width="30.42578125" style="143" customWidth="1"/>
    <col min="6" max="7" width="5.7109375" style="143" customWidth="1"/>
    <col min="8" max="8" width="5.28515625" style="143" customWidth="1"/>
    <col min="9" max="9" width="5.42578125" style="143" customWidth="1"/>
    <col min="10" max="10" width="6" style="143" customWidth="1"/>
    <col min="11" max="11" width="5.7109375" style="143" customWidth="1"/>
    <col min="12" max="13" width="5.85546875" style="143" customWidth="1"/>
    <col min="14" max="15" width="5.7109375" style="143" customWidth="1"/>
    <col min="16" max="16" width="2.85546875" style="143" customWidth="1"/>
    <col min="17" max="24" width="5.85546875" style="143" hidden="1" customWidth="1"/>
    <col min="25" max="16384" width="11.5703125" style="143" hidden="1"/>
  </cols>
  <sheetData>
    <row r="1" spans="1:18" s="4" customFormat="1" x14ac:dyDescent="0.25">
      <c r="A1" s="143"/>
      <c r="B1" s="143"/>
      <c r="C1" s="143"/>
      <c r="D1" s="143"/>
      <c r="E1" s="143"/>
      <c r="F1" s="143"/>
      <c r="G1" s="143"/>
      <c r="H1" s="143"/>
      <c r="I1" s="143"/>
      <c r="J1" s="143"/>
      <c r="K1" s="143"/>
      <c r="L1" s="143"/>
      <c r="M1" s="143"/>
      <c r="N1" s="143"/>
      <c r="O1" s="143"/>
      <c r="P1" s="143"/>
    </row>
    <row r="2" spans="1:18" s="4" customFormat="1" ht="15" x14ac:dyDescent="0.3">
      <c r="A2" s="143"/>
      <c r="B2" s="143"/>
      <c r="C2" s="737" t="s">
        <v>0</v>
      </c>
      <c r="D2" s="737"/>
      <c r="E2" s="737"/>
      <c r="F2" s="737"/>
      <c r="G2" s="737"/>
      <c r="H2" s="737"/>
      <c r="I2" s="737"/>
      <c r="J2" s="737"/>
      <c r="K2" s="737"/>
      <c r="L2" s="737"/>
      <c r="M2" s="737"/>
      <c r="N2" s="737"/>
      <c r="O2" s="218"/>
      <c r="P2" s="218"/>
    </row>
    <row r="3" spans="1:18" s="4" customFormat="1" ht="15" x14ac:dyDescent="0.3">
      <c r="A3" s="143"/>
      <c r="B3" s="143"/>
      <c r="C3" s="737" t="s">
        <v>1</v>
      </c>
      <c r="D3" s="737"/>
      <c r="E3" s="737"/>
      <c r="F3" s="737"/>
      <c r="G3" s="737"/>
      <c r="H3" s="737"/>
      <c r="I3" s="737"/>
      <c r="J3" s="737"/>
      <c r="K3" s="737"/>
      <c r="L3" s="737"/>
      <c r="M3" s="737"/>
      <c r="N3" s="737"/>
      <c r="O3" s="218"/>
      <c r="P3" s="218"/>
    </row>
    <row r="4" spans="1:18" s="4" customFormat="1" ht="15" x14ac:dyDescent="0.3">
      <c r="A4" s="143"/>
      <c r="B4" s="143"/>
      <c r="C4" s="737" t="s">
        <v>332</v>
      </c>
      <c r="D4" s="737"/>
      <c r="E4" s="737"/>
      <c r="F4" s="737"/>
      <c r="G4" s="737"/>
      <c r="H4" s="737"/>
      <c r="I4" s="737"/>
      <c r="J4" s="737"/>
      <c r="K4" s="737"/>
      <c r="L4" s="737"/>
      <c r="M4" s="737"/>
      <c r="N4" s="737"/>
      <c r="O4" s="218"/>
      <c r="P4" s="218"/>
    </row>
    <row r="5" spans="1:18" s="4" customFormat="1" ht="24.75" customHeight="1" x14ac:dyDescent="0.35">
      <c r="A5" s="143"/>
      <c r="B5" s="143"/>
      <c r="C5" s="694" t="s">
        <v>454</v>
      </c>
      <c r="D5" s="694"/>
      <c r="E5" s="694"/>
      <c r="F5" s="694"/>
      <c r="G5" s="694"/>
      <c r="H5" s="694"/>
      <c r="I5" s="694"/>
      <c r="J5" s="694"/>
      <c r="K5" s="694"/>
      <c r="L5" s="694"/>
      <c r="M5" s="694"/>
      <c r="N5" s="694"/>
      <c r="O5" s="213"/>
      <c r="P5" s="213"/>
      <c r="Q5" s="33"/>
    </row>
    <row r="6" spans="1:18" s="4" customFormat="1" ht="25.5" customHeight="1" thickBot="1" x14ac:dyDescent="0.4">
      <c r="A6" s="143"/>
      <c r="B6" s="143"/>
      <c r="C6" s="919" t="s">
        <v>176</v>
      </c>
      <c r="D6" s="919"/>
      <c r="E6" s="919"/>
      <c r="F6" s="919"/>
      <c r="G6" s="919"/>
      <c r="H6" s="919"/>
      <c r="I6" s="919"/>
      <c r="J6" s="919"/>
      <c r="K6" s="919"/>
      <c r="L6" s="376"/>
      <c r="M6" s="376" t="s">
        <v>15</v>
      </c>
      <c r="N6" s="376"/>
      <c r="O6" s="143"/>
      <c r="P6" s="143"/>
    </row>
    <row r="7" spans="1:18" s="4" customFormat="1" ht="19.5" customHeight="1" thickBot="1" x14ac:dyDescent="0.4">
      <c r="A7" s="143"/>
      <c r="B7" s="333" t="s">
        <v>123</v>
      </c>
      <c r="C7" s="46" t="s">
        <v>121</v>
      </c>
      <c r="D7" s="37"/>
      <c r="E7" s="39"/>
      <c r="F7" s="132">
        <v>1</v>
      </c>
      <c r="G7" s="133">
        <v>2</v>
      </c>
      <c r="H7" s="133">
        <v>3</v>
      </c>
      <c r="I7" s="381">
        <v>4</v>
      </c>
      <c r="J7" s="133">
        <v>5</v>
      </c>
      <c r="K7" s="381">
        <v>6</v>
      </c>
      <c r="L7" s="133">
        <v>7</v>
      </c>
      <c r="M7" s="381">
        <v>8</v>
      </c>
      <c r="N7" s="133">
        <v>9</v>
      </c>
      <c r="O7" s="382">
        <v>10</v>
      </c>
      <c r="P7" s="143"/>
    </row>
    <row r="8" spans="1:18" s="4" customFormat="1" ht="19.5" customHeight="1" x14ac:dyDescent="0.25">
      <c r="A8" s="143"/>
      <c r="B8" s="157">
        <v>1</v>
      </c>
      <c r="C8" s="870" t="s">
        <v>461</v>
      </c>
      <c r="D8" s="870"/>
      <c r="E8" s="871"/>
      <c r="F8" s="230">
        <v>1</v>
      </c>
      <c r="G8" s="231" t="s">
        <v>395</v>
      </c>
      <c r="H8" s="230">
        <v>1</v>
      </c>
      <c r="I8" s="231" t="s">
        <v>395</v>
      </c>
      <c r="J8" s="230">
        <v>1</v>
      </c>
      <c r="K8" s="231">
        <v>1</v>
      </c>
      <c r="L8" s="230" t="s">
        <v>395</v>
      </c>
      <c r="M8" s="231" t="s">
        <v>395</v>
      </c>
      <c r="N8" s="230" t="s">
        <v>395</v>
      </c>
      <c r="O8" s="251" t="s">
        <v>395</v>
      </c>
      <c r="P8" s="143"/>
    </row>
    <row r="9" spans="1:18" s="4" customFormat="1" ht="21" customHeight="1" x14ac:dyDescent="0.25">
      <c r="A9" s="143"/>
      <c r="B9" s="156">
        <v>2</v>
      </c>
      <c r="C9" s="866" t="s">
        <v>122</v>
      </c>
      <c r="D9" s="866"/>
      <c r="E9" s="867"/>
      <c r="F9" s="230">
        <v>0</v>
      </c>
      <c r="G9" s="231">
        <v>1</v>
      </c>
      <c r="H9" s="230">
        <v>1</v>
      </c>
      <c r="I9" s="231">
        <v>1</v>
      </c>
      <c r="J9" s="230">
        <v>1</v>
      </c>
      <c r="K9" s="231">
        <v>1</v>
      </c>
      <c r="L9" s="230">
        <v>1</v>
      </c>
      <c r="M9" s="231">
        <v>1</v>
      </c>
      <c r="N9" s="230">
        <v>1</v>
      </c>
      <c r="O9" s="234" t="s">
        <v>395</v>
      </c>
      <c r="P9" s="143"/>
    </row>
    <row r="10" spans="1:18" s="4" customFormat="1" ht="20.25" customHeight="1" thickBot="1" x14ac:dyDescent="0.3">
      <c r="A10" s="143"/>
      <c r="B10" s="179">
        <v>3</v>
      </c>
      <c r="C10" s="897" t="s">
        <v>380</v>
      </c>
      <c r="D10" s="897"/>
      <c r="E10" s="898"/>
      <c r="F10" s="264">
        <v>0</v>
      </c>
      <c r="G10" s="265" t="s">
        <v>395</v>
      </c>
      <c r="H10" s="266" t="s">
        <v>395</v>
      </c>
      <c r="I10" s="265">
        <v>1</v>
      </c>
      <c r="J10" s="266" t="s">
        <v>395</v>
      </c>
      <c r="K10" s="265" t="s">
        <v>395</v>
      </c>
      <c r="L10" s="266">
        <v>1</v>
      </c>
      <c r="M10" s="265" t="s">
        <v>395</v>
      </c>
      <c r="N10" s="266" t="s">
        <v>395</v>
      </c>
      <c r="O10" s="254">
        <v>1</v>
      </c>
      <c r="P10" s="533">
        <f>COUNT(F8:O10)</f>
        <v>17</v>
      </c>
    </row>
    <row r="11" spans="1:18" s="4" customFormat="1" ht="20.25" customHeight="1" thickBot="1" x14ac:dyDescent="0.4">
      <c r="A11" s="143"/>
      <c r="B11" s="334"/>
      <c r="C11" s="917" t="s">
        <v>14</v>
      </c>
      <c r="D11" s="917"/>
      <c r="E11" s="918"/>
      <c r="F11" s="268">
        <f>SUM(F8:F10)</f>
        <v>1</v>
      </c>
      <c r="G11" s="335">
        <f t="shared" ref="G11:O11" si="0">SUM(G8:G10)</f>
        <v>1</v>
      </c>
      <c r="H11" s="335">
        <f t="shared" si="0"/>
        <v>2</v>
      </c>
      <c r="I11" s="335">
        <f t="shared" si="0"/>
        <v>2</v>
      </c>
      <c r="J11" s="335">
        <f t="shared" si="0"/>
        <v>2</v>
      </c>
      <c r="K11" s="335">
        <f t="shared" si="0"/>
        <v>2</v>
      </c>
      <c r="L11" s="335">
        <f t="shared" si="0"/>
        <v>2</v>
      </c>
      <c r="M11" s="335">
        <f t="shared" si="0"/>
        <v>1</v>
      </c>
      <c r="N11" s="335">
        <f t="shared" si="0"/>
        <v>1</v>
      </c>
      <c r="O11" s="336">
        <f t="shared" si="0"/>
        <v>1</v>
      </c>
      <c r="P11" s="533">
        <f>SUM(F11:O11)</f>
        <v>15</v>
      </c>
    </row>
    <row r="12" spans="1:18" s="4" customFormat="1" x14ac:dyDescent="0.25">
      <c r="A12" s="143"/>
      <c r="B12" s="143"/>
      <c r="C12" s="143"/>
      <c r="D12" s="143"/>
      <c r="E12" s="143"/>
      <c r="F12" s="143"/>
      <c r="G12" s="143"/>
      <c r="H12" s="143"/>
      <c r="I12" s="143"/>
      <c r="J12" s="143"/>
      <c r="K12" s="143"/>
      <c r="L12" s="143"/>
      <c r="M12" s="143"/>
      <c r="N12" s="143"/>
      <c r="O12" s="143"/>
      <c r="P12" s="652">
        <f>(P11/P10)</f>
        <v>0.88235294117647056</v>
      </c>
    </row>
    <row r="13" spans="1:18" hidden="1" x14ac:dyDescent="0.25"/>
    <row r="14" spans="1:18" hidden="1" x14ac:dyDescent="0.25">
      <c r="P14" s="533"/>
      <c r="Q14" s="533"/>
      <c r="R14" s="533"/>
    </row>
    <row r="15" spans="1:18" hidden="1" x14ac:dyDescent="0.25">
      <c r="P15" s="533"/>
      <c r="Q15" s="533"/>
      <c r="R15" s="533"/>
    </row>
    <row r="16" spans="1:18" hidden="1" x14ac:dyDescent="0.25">
      <c r="P16" s="533"/>
      <c r="Q16" s="533"/>
      <c r="R16" s="533"/>
    </row>
    <row r="17" hidden="1" x14ac:dyDescent="0.25"/>
  </sheetData>
  <sheetProtection algorithmName="SHA-512" hashValue="BzRjJ3NdaQbl0RdHkZE/cgAmAlRoUx+nfr0UnMrwtPt0e1cGb2OMd3frOQt4HW/WAINOJBZkcGvLSAu6U+ugiw==" saltValue="atLJrPRGb339mfdbkbryXw==" spinCount="100000" sheet="1" objects="1" scenarios="1"/>
  <protectedRanges>
    <protectedRange sqref="F8:O10" name="Rango1"/>
  </protectedRanges>
  <mergeCells count="9">
    <mergeCell ref="C11:E11"/>
    <mergeCell ref="C8:E8"/>
    <mergeCell ref="C9:E9"/>
    <mergeCell ref="C10:E10"/>
    <mergeCell ref="C2:N2"/>
    <mergeCell ref="C3:N3"/>
    <mergeCell ref="C4:N4"/>
    <mergeCell ref="C5:N5"/>
    <mergeCell ref="C6:K6"/>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F8:O10">
      <formula1>"1,0,NA"</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S15"/>
  <sheetViews>
    <sheetView showGridLines="0" showRowColHeaders="0" zoomScale="98" zoomScaleNormal="98" workbookViewId="0"/>
  </sheetViews>
  <sheetFormatPr baseColWidth="10" defaultColWidth="0" defaultRowHeight="12.75" zeroHeight="1" x14ac:dyDescent="0.25"/>
  <cols>
    <col min="1" max="1" width="4.140625" style="143" customWidth="1"/>
    <col min="2" max="2" width="4.7109375" style="143" customWidth="1"/>
    <col min="3" max="3" width="91.5703125" style="143" customWidth="1"/>
    <col min="4" max="13" width="5.85546875" style="143" customWidth="1"/>
    <col min="14" max="14" width="4" style="533" customWidth="1"/>
    <col min="15" max="15" width="4" style="143" hidden="1" customWidth="1"/>
    <col min="16" max="19" width="0" style="143" hidden="1" customWidth="1"/>
    <col min="20" max="16384" width="11.5703125" style="143" hidden="1"/>
  </cols>
  <sheetData>
    <row r="1" spans="1:17" s="4" customFormat="1" x14ac:dyDescent="0.25">
      <c r="A1" s="143"/>
      <c r="B1" s="143"/>
      <c r="C1" s="143"/>
      <c r="D1" s="143"/>
      <c r="E1" s="143"/>
      <c r="F1" s="143"/>
      <c r="G1" s="143"/>
      <c r="H1" s="143"/>
      <c r="I1" s="143"/>
      <c r="J1" s="143"/>
      <c r="K1" s="143"/>
      <c r="L1" s="143"/>
      <c r="M1" s="143"/>
      <c r="N1" s="143"/>
    </row>
    <row r="2" spans="1:17" s="4" customFormat="1" ht="15" x14ac:dyDescent="0.3">
      <c r="A2" s="143"/>
      <c r="B2" s="143"/>
      <c r="C2" s="737" t="s">
        <v>0</v>
      </c>
      <c r="D2" s="737"/>
      <c r="E2" s="737"/>
      <c r="F2" s="737"/>
      <c r="G2" s="737"/>
      <c r="H2" s="737"/>
      <c r="I2" s="737"/>
      <c r="J2" s="737"/>
      <c r="K2" s="737"/>
      <c r="L2" s="737"/>
      <c r="M2" s="218"/>
      <c r="N2" s="218"/>
      <c r="O2" s="32"/>
      <c r="P2" s="32"/>
    </row>
    <row r="3" spans="1:17" s="4" customFormat="1" ht="15" x14ac:dyDescent="0.3">
      <c r="A3" s="143"/>
      <c r="B3" s="143"/>
      <c r="C3" s="737" t="s">
        <v>1</v>
      </c>
      <c r="D3" s="737"/>
      <c r="E3" s="737"/>
      <c r="F3" s="737"/>
      <c r="G3" s="737"/>
      <c r="H3" s="737"/>
      <c r="I3" s="737"/>
      <c r="J3" s="737"/>
      <c r="K3" s="737"/>
      <c r="L3" s="737"/>
      <c r="M3" s="218"/>
      <c r="N3" s="218"/>
      <c r="O3" s="32"/>
      <c r="P3" s="32"/>
    </row>
    <row r="4" spans="1:17" s="4" customFormat="1" ht="15" x14ac:dyDescent="0.3">
      <c r="A4" s="143"/>
      <c r="B4" s="143"/>
      <c r="C4" s="737" t="s">
        <v>332</v>
      </c>
      <c r="D4" s="737"/>
      <c r="E4" s="737"/>
      <c r="F4" s="737"/>
      <c r="G4" s="737"/>
      <c r="H4" s="737"/>
      <c r="I4" s="737"/>
      <c r="J4" s="737"/>
      <c r="K4" s="737"/>
      <c r="L4" s="737"/>
      <c r="M4" s="218"/>
      <c r="N4" s="218"/>
      <c r="O4" s="32"/>
      <c r="P4" s="32"/>
    </row>
    <row r="5" spans="1:17" s="4" customFormat="1" ht="25.5" customHeight="1" x14ac:dyDescent="0.35">
      <c r="A5" s="143"/>
      <c r="B5" s="143"/>
      <c r="C5" s="694" t="s">
        <v>454</v>
      </c>
      <c r="D5" s="694"/>
      <c r="E5" s="694"/>
      <c r="F5" s="694"/>
      <c r="G5" s="694"/>
      <c r="H5" s="694"/>
      <c r="I5" s="694"/>
      <c r="J5" s="694"/>
      <c r="K5" s="694"/>
      <c r="L5" s="694"/>
      <c r="M5" s="213"/>
      <c r="N5" s="213"/>
      <c r="O5" s="33"/>
      <c r="P5" s="33"/>
      <c r="Q5" s="33"/>
    </row>
    <row r="6" spans="1:17" s="4" customFormat="1" ht="29.25" customHeight="1" thickBot="1" x14ac:dyDescent="0.4">
      <c r="A6" s="143"/>
      <c r="B6" s="143"/>
      <c r="C6" s="738" t="s">
        <v>176</v>
      </c>
      <c r="D6" s="738"/>
      <c r="E6" s="738"/>
      <c r="F6" s="738"/>
      <c r="G6" s="738"/>
      <c r="H6" s="738"/>
      <c r="I6" s="738"/>
      <c r="J6" s="738"/>
      <c r="K6" s="738"/>
      <c r="L6" s="376"/>
      <c r="M6" s="376" t="s">
        <v>15</v>
      </c>
      <c r="N6" s="511"/>
    </row>
    <row r="7" spans="1:17" s="4" customFormat="1" ht="16.5" customHeight="1" thickBot="1" x14ac:dyDescent="0.4">
      <c r="A7" s="143"/>
      <c r="B7" s="31" t="s">
        <v>175</v>
      </c>
      <c r="C7" s="41" t="s">
        <v>124</v>
      </c>
      <c r="D7" s="134">
        <v>1</v>
      </c>
      <c r="E7" s="134">
        <v>2</v>
      </c>
      <c r="F7" s="134">
        <v>3</v>
      </c>
      <c r="G7" s="134">
        <v>4</v>
      </c>
      <c r="H7" s="134">
        <v>5</v>
      </c>
      <c r="I7" s="134">
        <v>6</v>
      </c>
      <c r="J7" s="134">
        <v>7</v>
      </c>
      <c r="K7" s="135">
        <v>8</v>
      </c>
      <c r="L7" s="134">
        <v>9</v>
      </c>
      <c r="M7" s="130">
        <v>10</v>
      </c>
      <c r="N7" s="570"/>
    </row>
    <row r="8" spans="1:17" s="4" customFormat="1" ht="19.5" customHeight="1" x14ac:dyDescent="0.35">
      <c r="A8" s="143"/>
      <c r="B8" s="221">
        <v>1</v>
      </c>
      <c r="C8" s="16" t="s">
        <v>125</v>
      </c>
      <c r="D8" s="230">
        <v>1</v>
      </c>
      <c r="E8" s="231">
        <v>1</v>
      </c>
      <c r="F8" s="230">
        <v>1</v>
      </c>
      <c r="G8" s="231">
        <v>1</v>
      </c>
      <c r="H8" s="230" t="s">
        <v>395</v>
      </c>
      <c r="I8" s="231" t="s">
        <v>395</v>
      </c>
      <c r="J8" s="230">
        <v>1</v>
      </c>
      <c r="K8" s="231">
        <v>1</v>
      </c>
      <c r="L8" s="230">
        <v>1</v>
      </c>
      <c r="M8" s="260">
        <v>1</v>
      </c>
      <c r="N8" s="571"/>
    </row>
    <row r="9" spans="1:17" s="4" customFormat="1" ht="19.5" customHeight="1" x14ac:dyDescent="0.35">
      <c r="A9" s="143"/>
      <c r="B9" s="210">
        <v>2</v>
      </c>
      <c r="C9" s="106" t="s">
        <v>153</v>
      </c>
      <c r="D9" s="230" t="s">
        <v>395</v>
      </c>
      <c r="E9" s="231">
        <v>1</v>
      </c>
      <c r="F9" s="230" t="s">
        <v>395</v>
      </c>
      <c r="G9" s="231">
        <v>0</v>
      </c>
      <c r="H9" s="230">
        <v>1</v>
      </c>
      <c r="I9" s="231">
        <v>1</v>
      </c>
      <c r="J9" s="230" t="s">
        <v>395</v>
      </c>
      <c r="K9" s="231" t="s">
        <v>395</v>
      </c>
      <c r="L9" s="230" t="s">
        <v>395</v>
      </c>
      <c r="M9" s="261" t="s">
        <v>395</v>
      </c>
      <c r="N9" s="655"/>
    </row>
    <row r="10" spans="1:17" s="4" customFormat="1" ht="19.5" customHeight="1" thickBot="1" x14ac:dyDescent="0.4">
      <c r="A10" s="143"/>
      <c r="B10" s="222">
        <v>3</v>
      </c>
      <c r="C10" s="167" t="s">
        <v>381</v>
      </c>
      <c r="D10" s="264" t="s">
        <v>395</v>
      </c>
      <c r="E10" s="265" t="s">
        <v>395</v>
      </c>
      <c r="F10" s="266">
        <v>1</v>
      </c>
      <c r="G10" s="265">
        <v>1</v>
      </c>
      <c r="H10" s="266">
        <v>1</v>
      </c>
      <c r="I10" s="265">
        <v>1</v>
      </c>
      <c r="J10" s="266">
        <v>1</v>
      </c>
      <c r="K10" s="265">
        <v>1</v>
      </c>
      <c r="L10" s="266">
        <v>1</v>
      </c>
      <c r="M10" s="267">
        <v>0</v>
      </c>
      <c r="N10" s="655">
        <f>COUNT(D8:M10)</f>
        <v>20</v>
      </c>
      <c r="O10" s="317"/>
    </row>
    <row r="11" spans="1:17" s="4" customFormat="1" ht="19.5" customHeight="1" thickBot="1" x14ac:dyDescent="0.4">
      <c r="A11" s="143"/>
      <c r="B11" s="161"/>
      <c r="C11" s="377" t="s">
        <v>14</v>
      </c>
      <c r="D11" s="252">
        <f>SUM(D8:D10)</f>
        <v>1</v>
      </c>
      <c r="E11" s="243">
        <f t="shared" ref="E11:M11" si="0">SUM(E8:E10)</f>
        <v>2</v>
      </c>
      <c r="F11" s="243">
        <f t="shared" si="0"/>
        <v>2</v>
      </c>
      <c r="G11" s="268">
        <f t="shared" si="0"/>
        <v>2</v>
      </c>
      <c r="H11" s="243">
        <f t="shared" si="0"/>
        <v>2</v>
      </c>
      <c r="I11" s="243">
        <f t="shared" si="0"/>
        <v>2</v>
      </c>
      <c r="J11" s="244">
        <f t="shared" si="0"/>
        <v>2</v>
      </c>
      <c r="K11" s="243">
        <f t="shared" si="0"/>
        <v>2</v>
      </c>
      <c r="L11" s="269">
        <f t="shared" si="0"/>
        <v>2</v>
      </c>
      <c r="M11" s="246">
        <f t="shared" si="0"/>
        <v>1</v>
      </c>
      <c r="N11" s="656">
        <f>SUM(D11:M11)</f>
        <v>18</v>
      </c>
      <c r="O11" s="317" t="e">
        <f>(#REF!/#REF!)*100</f>
        <v>#REF!</v>
      </c>
    </row>
    <row r="12" spans="1:17" s="4" customFormat="1" ht="19.5" customHeight="1" x14ac:dyDescent="0.25">
      <c r="A12" s="143"/>
      <c r="B12" s="143"/>
      <c r="C12" s="143"/>
      <c r="D12" s="143"/>
      <c r="E12" s="143"/>
      <c r="F12" s="143"/>
      <c r="G12" s="143"/>
      <c r="H12" s="143"/>
      <c r="I12" s="143"/>
      <c r="J12" s="143"/>
      <c r="K12" s="143"/>
      <c r="L12" s="143"/>
      <c r="M12" s="143"/>
      <c r="N12" s="652">
        <f>(N11/N10)</f>
        <v>0.9</v>
      </c>
    </row>
    <row r="13" spans="1:17" hidden="1" x14ac:dyDescent="0.25"/>
    <row r="14" spans="1:17" hidden="1" x14ac:dyDescent="0.25"/>
    <row r="15" spans="1:17" hidden="1" x14ac:dyDescent="0.25"/>
  </sheetData>
  <sheetProtection algorithmName="SHA-512" hashValue="OFzVsR8/CpFw3eY5EEpgf1koSqNXAhccJanPo4pAUnQhAdWwUN+8hpr5pryvhAJQdPaPa230BjsmfWQnE2C0nA==" saltValue="0HbUIHF99lNFghvZfO7UJA==" spinCount="100000" sheet="1" objects="1" scenarios="1"/>
  <protectedRanges>
    <protectedRange sqref="D8:M10" name="Rango1"/>
  </protectedRanges>
  <mergeCells count="5">
    <mergeCell ref="C6:K6"/>
    <mergeCell ref="C2:L2"/>
    <mergeCell ref="C3:L3"/>
    <mergeCell ref="C4:L4"/>
    <mergeCell ref="C5:L5"/>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D8:M10">
      <formula1>"1,0,NA"</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pageSetUpPr fitToPage="1"/>
  </sheetPr>
  <dimension ref="A1:IV122"/>
  <sheetViews>
    <sheetView showGridLines="0" topLeftCell="A83" zoomScale="98" zoomScaleNormal="98" workbookViewId="0"/>
  </sheetViews>
  <sheetFormatPr baseColWidth="10" defaultColWidth="0" defaultRowHeight="12.75" zeroHeight="1" x14ac:dyDescent="0.25"/>
  <cols>
    <col min="1" max="1" width="6.140625" style="143" customWidth="1"/>
    <col min="2" max="2" width="9.28515625" style="143" customWidth="1"/>
    <col min="3" max="3" width="60.28515625" style="143" customWidth="1"/>
    <col min="4" max="4" width="26" style="143" customWidth="1"/>
    <col min="5" max="5" width="16" style="143" customWidth="1"/>
    <col min="6" max="6" width="9.140625" style="143" customWidth="1"/>
    <col min="7" max="7" width="7.5703125" style="143" customWidth="1"/>
    <col min="8" max="8" width="7.28515625" style="143" customWidth="1"/>
    <col min="9" max="10" width="7.5703125" style="143" customWidth="1"/>
    <col min="11" max="11" width="7.7109375" style="143" customWidth="1"/>
    <col min="12" max="12" width="6.85546875" style="143" customWidth="1"/>
    <col min="13" max="13" width="7.42578125" style="143" customWidth="1"/>
    <col min="14" max="14" width="6.7109375" style="143" customWidth="1"/>
    <col min="15" max="15" width="7.42578125" style="143" customWidth="1"/>
    <col min="16" max="16" width="10.7109375" style="533" customWidth="1"/>
    <col min="17" max="17" width="11" style="143" hidden="1" customWidth="1"/>
    <col min="18" max="18" width="0.28515625" style="143" customWidth="1"/>
    <col min="19" max="19" width="19.28515625" style="143" customWidth="1"/>
    <col min="20" max="21" width="11.5703125" style="143" customWidth="1"/>
    <col min="22" max="22" width="21.28515625" style="143" bestFit="1" customWidth="1"/>
    <col min="23" max="31" width="11.5703125" style="143" customWidth="1"/>
    <col min="32" max="32" width="5" style="143" customWidth="1"/>
    <col min="33" max="33" width="2.5703125" style="143" customWidth="1"/>
    <col min="34" max="256" width="0" style="143" hidden="1" customWidth="1"/>
    <col min="257" max="16384" width="11.5703125" style="143" hidden="1"/>
  </cols>
  <sheetData>
    <row r="1" spans="1:254" s="78" customFormat="1" ht="25.5" customHeight="1" x14ac:dyDescent="0.25">
      <c r="A1" s="143"/>
      <c r="B1" s="143"/>
      <c r="C1" s="143"/>
      <c r="D1" s="143"/>
      <c r="E1" s="143"/>
      <c r="F1" s="143"/>
      <c r="G1" s="143"/>
      <c r="H1" s="143"/>
      <c r="I1" s="143"/>
      <c r="J1" s="143"/>
      <c r="K1" s="143"/>
      <c r="L1" s="143"/>
      <c r="M1" s="143"/>
      <c r="N1" s="143"/>
      <c r="O1" s="143"/>
      <c r="P1" s="533"/>
      <c r="Q1" s="143"/>
      <c r="R1" s="143"/>
      <c r="S1" s="143"/>
      <c r="T1" s="143"/>
      <c r="U1" s="143"/>
      <c r="V1" s="143"/>
      <c r="W1" s="143"/>
      <c r="X1" s="143"/>
      <c r="Y1" s="143"/>
      <c r="Z1" s="143"/>
      <c r="AA1" s="143"/>
      <c r="AB1" s="143"/>
      <c r="AC1" s="143"/>
      <c r="AD1" s="143"/>
      <c r="AE1" s="143"/>
      <c r="AF1" s="143"/>
      <c r="AG1" s="143"/>
    </row>
    <row r="2" spans="1:254" s="78" customFormat="1" ht="15" x14ac:dyDescent="0.3">
      <c r="A2" s="143"/>
      <c r="B2" s="143"/>
      <c r="C2" s="737" t="s">
        <v>0</v>
      </c>
      <c r="D2" s="737"/>
      <c r="E2" s="737"/>
      <c r="F2" s="737"/>
      <c r="G2" s="737"/>
      <c r="H2" s="737"/>
      <c r="I2" s="737"/>
      <c r="J2" s="737"/>
      <c r="K2" s="737"/>
      <c r="L2" s="737"/>
      <c r="M2" s="737"/>
      <c r="N2" s="737"/>
      <c r="O2" s="737"/>
      <c r="P2" s="737"/>
      <c r="Q2" s="737"/>
      <c r="R2" s="143"/>
      <c r="S2" s="143"/>
      <c r="T2" s="143"/>
      <c r="U2" s="143"/>
      <c r="V2" s="143"/>
      <c r="W2" s="143"/>
      <c r="X2" s="143"/>
      <c r="Y2" s="143"/>
      <c r="Z2" s="143"/>
      <c r="AA2" s="143"/>
      <c r="AB2" s="143"/>
      <c r="AC2" s="143"/>
      <c r="AD2" s="143"/>
      <c r="AE2" s="143"/>
      <c r="AF2" s="143"/>
      <c r="AG2" s="143"/>
    </row>
    <row r="3" spans="1:254" s="78" customFormat="1" ht="15" x14ac:dyDescent="0.3">
      <c r="A3" s="143"/>
      <c r="B3" s="143"/>
      <c r="C3" s="737" t="s">
        <v>1</v>
      </c>
      <c r="D3" s="737"/>
      <c r="E3" s="737"/>
      <c r="F3" s="737"/>
      <c r="G3" s="737"/>
      <c r="H3" s="737"/>
      <c r="I3" s="737"/>
      <c r="J3" s="737"/>
      <c r="K3" s="737"/>
      <c r="L3" s="737"/>
      <c r="M3" s="737"/>
      <c r="N3" s="737"/>
      <c r="O3" s="737"/>
      <c r="P3" s="737"/>
      <c r="Q3" s="737"/>
      <c r="R3" s="143"/>
      <c r="S3" s="143"/>
      <c r="T3" s="143"/>
      <c r="U3" s="143"/>
      <c r="V3" s="143"/>
      <c r="W3" s="143"/>
      <c r="X3" s="143"/>
      <c r="Y3" s="143"/>
      <c r="Z3" s="143"/>
      <c r="AA3" s="143"/>
      <c r="AB3" s="143"/>
      <c r="AC3" s="143"/>
      <c r="AD3" s="143"/>
      <c r="AE3" s="143"/>
      <c r="AF3" s="143"/>
      <c r="AG3" s="143"/>
    </row>
    <row r="4" spans="1:254" s="78" customFormat="1" ht="15" x14ac:dyDescent="0.3">
      <c r="A4" s="143"/>
      <c r="B4" s="143"/>
      <c r="C4" s="737" t="s">
        <v>332</v>
      </c>
      <c r="D4" s="737"/>
      <c r="E4" s="737"/>
      <c r="F4" s="737"/>
      <c r="G4" s="737"/>
      <c r="H4" s="737"/>
      <c r="I4" s="737"/>
      <c r="J4" s="737"/>
      <c r="K4" s="737"/>
      <c r="L4" s="737"/>
      <c r="M4" s="737"/>
      <c r="N4" s="737"/>
      <c r="O4" s="737"/>
      <c r="P4" s="737"/>
      <c r="Q4" s="737"/>
      <c r="R4" s="143"/>
      <c r="S4" s="143"/>
      <c r="T4" s="143"/>
      <c r="U4" s="143"/>
      <c r="V4" s="143"/>
      <c r="W4" s="143"/>
      <c r="X4" s="143"/>
      <c r="Y4" s="143"/>
      <c r="Z4" s="143"/>
      <c r="AA4" s="143"/>
      <c r="AB4" s="143"/>
      <c r="AC4" s="143"/>
      <c r="AD4" s="143"/>
      <c r="AE4" s="143"/>
      <c r="AF4" s="143"/>
      <c r="AG4" s="143"/>
    </row>
    <row r="5" spans="1:254" s="78" customFormat="1" ht="25.5" customHeight="1" x14ac:dyDescent="0.35">
      <c r="A5" s="143"/>
      <c r="B5" s="143"/>
      <c r="C5" s="694" t="s">
        <v>454</v>
      </c>
      <c r="D5" s="694"/>
      <c r="E5" s="694"/>
      <c r="F5" s="694"/>
      <c r="G5" s="694"/>
      <c r="H5" s="694"/>
      <c r="I5" s="694"/>
      <c r="J5" s="694"/>
      <c r="K5" s="694"/>
      <c r="L5" s="694"/>
      <c r="M5" s="694"/>
      <c r="N5" s="694"/>
      <c r="O5" s="694"/>
      <c r="P5" s="694"/>
      <c r="Q5" s="694"/>
      <c r="R5" s="143"/>
      <c r="S5" s="143"/>
      <c r="T5" s="143"/>
      <c r="U5" s="143"/>
      <c r="V5" s="143"/>
      <c r="W5" s="143"/>
      <c r="X5" s="143"/>
      <c r="Y5" s="143"/>
      <c r="Z5" s="143"/>
      <c r="AA5" s="143"/>
      <c r="AB5" s="143"/>
      <c r="AC5" s="143"/>
      <c r="AD5" s="143"/>
      <c r="AE5" s="143"/>
      <c r="AF5" s="143"/>
      <c r="AG5" s="143"/>
    </row>
    <row r="6" spans="1:254" s="78" customFormat="1" ht="25.5" customHeight="1" x14ac:dyDescent="0.35">
      <c r="A6" s="143"/>
      <c r="B6" s="953" t="s">
        <v>481</v>
      </c>
      <c r="C6" s="953"/>
      <c r="D6" s="953"/>
      <c r="E6" s="953"/>
      <c r="F6" s="953"/>
      <c r="G6" s="953"/>
      <c r="H6" s="953"/>
      <c r="I6" s="953"/>
      <c r="J6" s="953"/>
      <c r="K6" s="953"/>
      <c r="L6" s="953"/>
      <c r="M6" s="953"/>
      <c r="N6" s="953"/>
      <c r="O6" s="953"/>
      <c r="P6" s="953"/>
      <c r="Q6" s="953"/>
      <c r="R6" s="143"/>
      <c r="S6" s="143"/>
      <c r="T6" s="143"/>
      <c r="U6" s="143"/>
      <c r="V6" s="143"/>
      <c r="W6" s="143"/>
      <c r="X6" s="143"/>
      <c r="Y6" s="143"/>
      <c r="Z6" s="143"/>
      <c r="AA6" s="143"/>
      <c r="AB6" s="143"/>
      <c r="AC6" s="143"/>
      <c r="AD6" s="143"/>
      <c r="AE6" s="143"/>
      <c r="AF6" s="143"/>
      <c r="AG6" s="143"/>
    </row>
    <row r="7" spans="1:254" s="78" customFormat="1" ht="29.25" customHeight="1" thickBot="1" x14ac:dyDescent="0.4">
      <c r="A7" s="143"/>
      <c r="B7" s="143"/>
      <c r="C7" s="318" t="s">
        <v>462</v>
      </c>
      <c r="D7" s="319"/>
      <c r="E7" s="319"/>
      <c r="F7" s="319"/>
      <c r="G7" s="319"/>
      <c r="H7" s="319"/>
      <c r="I7" s="319"/>
      <c r="J7" s="319"/>
      <c r="K7" s="319"/>
      <c r="L7" s="376"/>
      <c r="M7" s="376"/>
      <c r="N7" s="376"/>
      <c r="O7" s="143"/>
      <c r="P7" s="533"/>
      <c r="Q7" s="143"/>
      <c r="R7" s="143"/>
      <c r="S7" s="143"/>
      <c r="T7" s="143"/>
      <c r="U7" s="143"/>
      <c r="V7" s="143"/>
      <c r="W7" s="143"/>
      <c r="X7" s="143"/>
      <c r="Y7" s="143"/>
      <c r="Z7" s="143"/>
      <c r="AA7" s="143"/>
      <c r="AB7" s="143"/>
      <c r="AC7" s="143"/>
      <c r="AD7" s="143"/>
      <c r="AE7" s="143"/>
      <c r="AF7" s="143"/>
      <c r="AG7" s="143"/>
    </row>
    <row r="8" spans="1:254" s="322" customFormat="1" ht="17.25" customHeight="1" thickBot="1" x14ac:dyDescent="0.35">
      <c r="A8" s="172"/>
      <c r="B8" s="139" t="s">
        <v>504</v>
      </c>
      <c r="C8" s="936" t="s">
        <v>482</v>
      </c>
      <c r="D8" s="936"/>
      <c r="E8" s="937"/>
      <c r="F8" s="300" t="s">
        <v>493</v>
      </c>
      <c r="G8" s="295" t="s">
        <v>494</v>
      </c>
      <c r="H8" s="295" t="s">
        <v>491</v>
      </c>
      <c r="I8" s="295" t="s">
        <v>495</v>
      </c>
      <c r="J8" s="295" t="s">
        <v>492</v>
      </c>
      <c r="K8" s="295" t="s">
        <v>496</v>
      </c>
      <c r="L8" s="295" t="s">
        <v>497</v>
      </c>
      <c r="M8" s="295" t="s">
        <v>498</v>
      </c>
      <c r="N8" s="295" t="s">
        <v>499</v>
      </c>
      <c r="O8" s="295" t="s">
        <v>500</v>
      </c>
      <c r="P8" s="590" t="s">
        <v>399</v>
      </c>
      <c r="Q8" s="320" t="s">
        <v>398</v>
      </c>
      <c r="R8" s="320" t="s">
        <v>397</v>
      </c>
      <c r="S8" s="320"/>
      <c r="T8" s="320"/>
      <c r="U8" s="320"/>
      <c r="V8" s="320"/>
      <c r="W8" s="320"/>
      <c r="X8" s="320"/>
      <c r="Y8" s="320"/>
      <c r="Z8" s="320"/>
      <c r="AA8" s="320"/>
      <c r="AB8" s="320"/>
      <c r="AC8" s="320"/>
      <c r="AD8" s="320"/>
      <c r="AE8" s="320"/>
      <c r="AF8" s="320"/>
      <c r="AG8" s="320"/>
      <c r="AH8" s="321"/>
      <c r="AI8" s="321"/>
      <c r="AJ8" s="321"/>
      <c r="AK8" s="321"/>
      <c r="AL8" s="321"/>
      <c r="AM8" s="321"/>
      <c r="AN8" s="321"/>
      <c r="AO8" s="321"/>
      <c r="AP8" s="321"/>
      <c r="AQ8" s="321"/>
      <c r="AR8" s="321"/>
      <c r="AS8" s="321"/>
      <c r="AT8" s="321"/>
      <c r="AU8" s="321"/>
      <c r="AV8" s="321"/>
      <c r="AW8" s="321"/>
      <c r="AX8" s="321"/>
      <c r="AY8" s="321"/>
      <c r="AZ8" s="321"/>
      <c r="BA8" s="321"/>
      <c r="BB8" s="321"/>
      <c r="BC8" s="321"/>
      <c r="BD8" s="321"/>
      <c r="BE8" s="321"/>
      <c r="BF8" s="321"/>
      <c r="BG8" s="321"/>
      <c r="BH8" s="321"/>
      <c r="BI8" s="321"/>
      <c r="BJ8" s="321"/>
      <c r="BK8" s="321"/>
      <c r="BL8" s="321"/>
      <c r="BM8" s="321"/>
      <c r="BN8" s="321"/>
      <c r="BO8" s="321"/>
      <c r="BP8" s="321"/>
      <c r="BQ8" s="321"/>
      <c r="BR8" s="321"/>
      <c r="BS8" s="321"/>
      <c r="BT8" s="321"/>
      <c r="BU8" s="321"/>
      <c r="BV8" s="321"/>
      <c r="BW8" s="321"/>
      <c r="BX8" s="321"/>
      <c r="BY8" s="321"/>
      <c r="BZ8" s="321"/>
      <c r="CA8" s="321"/>
      <c r="CB8" s="321"/>
      <c r="CC8" s="321"/>
      <c r="CD8" s="321"/>
      <c r="CE8" s="321"/>
      <c r="CF8" s="321"/>
      <c r="CG8" s="321"/>
      <c r="CH8" s="321"/>
      <c r="CI8" s="321"/>
      <c r="CJ8" s="321"/>
      <c r="CK8" s="321"/>
      <c r="CL8" s="321"/>
      <c r="CM8" s="321"/>
      <c r="CN8" s="321"/>
      <c r="CO8" s="321"/>
      <c r="CP8" s="321"/>
      <c r="CQ8" s="321"/>
      <c r="CR8" s="321"/>
      <c r="CS8" s="321"/>
      <c r="CT8" s="321"/>
      <c r="CU8" s="321"/>
      <c r="CV8" s="321"/>
      <c r="CW8" s="321"/>
      <c r="CX8" s="321"/>
      <c r="CY8" s="321"/>
      <c r="CZ8" s="321"/>
      <c r="DA8" s="321"/>
      <c r="DB8" s="321"/>
      <c r="DC8" s="321"/>
      <c r="DD8" s="321"/>
      <c r="DE8" s="321"/>
      <c r="DF8" s="321"/>
      <c r="DG8" s="321"/>
      <c r="DH8" s="321"/>
      <c r="DI8" s="321"/>
      <c r="DJ8" s="321"/>
      <c r="DK8" s="321"/>
      <c r="DL8" s="321"/>
      <c r="DM8" s="321"/>
      <c r="DN8" s="321"/>
      <c r="DO8" s="321"/>
      <c r="DP8" s="321"/>
      <c r="DQ8" s="321"/>
      <c r="DR8" s="321"/>
      <c r="DS8" s="321"/>
      <c r="DT8" s="321"/>
      <c r="DU8" s="321"/>
      <c r="DV8" s="321"/>
      <c r="DW8" s="321"/>
      <c r="DX8" s="321"/>
      <c r="DY8" s="321"/>
      <c r="DZ8" s="321"/>
      <c r="EA8" s="321"/>
      <c r="EB8" s="321"/>
      <c r="EC8" s="321"/>
      <c r="ED8" s="321"/>
      <c r="EE8" s="321"/>
      <c r="EF8" s="321"/>
      <c r="EG8" s="321"/>
      <c r="EH8" s="321"/>
      <c r="EI8" s="321"/>
      <c r="EJ8" s="321"/>
      <c r="EK8" s="321"/>
      <c r="EL8" s="321"/>
      <c r="EM8" s="321"/>
      <c r="EN8" s="321"/>
      <c r="EO8" s="321"/>
      <c r="EP8" s="321"/>
      <c r="EQ8" s="321"/>
      <c r="ER8" s="321"/>
      <c r="ES8" s="321"/>
      <c r="ET8" s="321"/>
      <c r="EU8" s="321"/>
      <c r="EV8" s="321"/>
      <c r="EW8" s="321"/>
      <c r="EX8" s="321"/>
      <c r="EY8" s="321"/>
      <c r="EZ8" s="321"/>
      <c r="FA8" s="321"/>
      <c r="FB8" s="321"/>
      <c r="FC8" s="321"/>
      <c r="FD8" s="321"/>
      <c r="FE8" s="321"/>
      <c r="FF8" s="321"/>
      <c r="FG8" s="321"/>
      <c r="FH8" s="321"/>
      <c r="FI8" s="321"/>
      <c r="FJ8" s="321"/>
      <c r="FK8" s="321"/>
      <c r="FL8" s="321"/>
      <c r="FM8" s="321"/>
      <c r="FN8" s="321"/>
      <c r="FO8" s="321"/>
      <c r="FP8" s="321"/>
      <c r="FQ8" s="321"/>
      <c r="FR8" s="321"/>
      <c r="FS8" s="321"/>
      <c r="FT8" s="321"/>
      <c r="FU8" s="321"/>
      <c r="FV8" s="321"/>
      <c r="FW8" s="321"/>
      <c r="FX8" s="321"/>
      <c r="FY8" s="321"/>
      <c r="FZ8" s="321"/>
      <c r="GA8" s="321"/>
      <c r="GB8" s="321"/>
      <c r="GC8" s="321"/>
      <c r="GD8" s="321"/>
      <c r="GE8" s="321"/>
      <c r="GF8" s="321"/>
      <c r="GG8" s="321"/>
      <c r="GH8" s="321"/>
      <c r="GI8" s="321"/>
      <c r="GJ8" s="321"/>
      <c r="GK8" s="321"/>
      <c r="GL8" s="321"/>
      <c r="GM8" s="321"/>
      <c r="GN8" s="321"/>
      <c r="GO8" s="321"/>
      <c r="GP8" s="321"/>
      <c r="GQ8" s="321"/>
      <c r="GR8" s="321"/>
      <c r="GS8" s="321"/>
      <c r="GT8" s="321"/>
      <c r="GU8" s="321"/>
      <c r="GV8" s="321"/>
      <c r="GW8" s="321"/>
      <c r="GX8" s="321"/>
      <c r="GY8" s="321"/>
      <c r="GZ8" s="321"/>
      <c r="HA8" s="321"/>
      <c r="HB8" s="321"/>
      <c r="HC8" s="321"/>
      <c r="HD8" s="321"/>
      <c r="HE8" s="321"/>
      <c r="HF8" s="321"/>
      <c r="HG8" s="321"/>
      <c r="HH8" s="321"/>
      <c r="HI8" s="321"/>
      <c r="HJ8" s="321"/>
      <c r="HK8" s="321"/>
      <c r="HL8" s="321"/>
      <c r="HM8" s="321"/>
      <c r="HN8" s="321"/>
      <c r="HO8" s="321"/>
      <c r="HP8" s="321"/>
      <c r="HQ8" s="321"/>
      <c r="HR8" s="321"/>
      <c r="HS8" s="321"/>
      <c r="HT8" s="321"/>
      <c r="HU8" s="321"/>
      <c r="HV8" s="321"/>
      <c r="HW8" s="321"/>
      <c r="HX8" s="321"/>
      <c r="HY8" s="321"/>
      <c r="HZ8" s="321"/>
      <c r="IA8" s="321"/>
      <c r="IB8" s="321"/>
      <c r="IC8" s="321"/>
      <c r="ID8" s="321"/>
      <c r="IE8" s="321"/>
      <c r="IF8" s="321"/>
      <c r="IG8" s="321"/>
      <c r="IH8" s="321"/>
      <c r="II8" s="321"/>
      <c r="IJ8" s="321"/>
      <c r="IK8" s="321"/>
      <c r="IL8" s="321"/>
      <c r="IM8" s="321"/>
      <c r="IN8" s="321"/>
      <c r="IO8" s="321"/>
      <c r="IP8" s="321"/>
      <c r="IQ8" s="321"/>
      <c r="IR8" s="321"/>
      <c r="IS8" s="321"/>
      <c r="IT8" s="321"/>
    </row>
    <row r="9" spans="1:254" s="322" customFormat="1" ht="56.25" customHeight="1" x14ac:dyDescent="0.3">
      <c r="A9" s="172"/>
      <c r="B9" s="662" t="s">
        <v>501</v>
      </c>
      <c r="C9" s="809" t="s">
        <v>420</v>
      </c>
      <c r="D9" s="938"/>
      <c r="E9" s="810"/>
      <c r="F9" s="225">
        <v>0</v>
      </c>
      <c r="G9" s="226">
        <v>0</v>
      </c>
      <c r="H9" s="225">
        <v>1</v>
      </c>
      <c r="I9" s="226">
        <v>1</v>
      </c>
      <c r="J9" s="225">
        <v>0</v>
      </c>
      <c r="K9" s="226">
        <v>0</v>
      </c>
      <c r="L9" s="225">
        <v>1</v>
      </c>
      <c r="M9" s="226">
        <v>0</v>
      </c>
      <c r="N9" s="225">
        <v>1</v>
      </c>
      <c r="O9" s="270">
        <v>1</v>
      </c>
      <c r="P9" s="591">
        <f>SUM(F9:O9)</f>
        <v>5</v>
      </c>
      <c r="Q9" s="324">
        <f>COUNT(F9:O9)</f>
        <v>10</v>
      </c>
      <c r="R9" s="323">
        <f>(P9/Q9)*100</f>
        <v>50</v>
      </c>
      <c r="S9" s="323"/>
      <c r="T9" s="320"/>
      <c r="U9" s="320"/>
      <c r="V9" s="320"/>
      <c r="W9" s="320"/>
      <c r="X9" s="320"/>
      <c r="Y9" s="320"/>
      <c r="Z9" s="320"/>
      <c r="AA9" s="320"/>
      <c r="AB9" s="320"/>
      <c r="AC9" s="320"/>
      <c r="AD9" s="320"/>
      <c r="AE9" s="320"/>
      <c r="AF9" s="320"/>
      <c r="AG9" s="320"/>
      <c r="AH9" s="321"/>
      <c r="AI9" s="321"/>
      <c r="AJ9" s="321"/>
      <c r="AK9" s="321"/>
      <c r="AL9" s="321"/>
      <c r="AM9" s="321"/>
      <c r="AN9" s="321"/>
      <c r="AO9" s="321"/>
      <c r="AP9" s="321"/>
      <c r="AQ9" s="321"/>
      <c r="AR9" s="321"/>
      <c r="AS9" s="321"/>
      <c r="AT9" s="321"/>
      <c r="AU9" s="321"/>
      <c r="AV9" s="321"/>
      <c r="AW9" s="321"/>
      <c r="AX9" s="321"/>
      <c r="AY9" s="321"/>
      <c r="AZ9" s="321"/>
      <c r="BA9" s="321"/>
      <c r="BB9" s="321"/>
      <c r="BC9" s="321"/>
      <c r="BD9" s="321"/>
      <c r="BE9" s="321"/>
      <c r="BF9" s="321"/>
      <c r="BG9" s="321"/>
      <c r="BH9" s="321"/>
      <c r="BI9" s="321"/>
      <c r="BJ9" s="321"/>
      <c r="BK9" s="321"/>
      <c r="BL9" s="321"/>
      <c r="BM9" s="321"/>
      <c r="BN9" s="321"/>
      <c r="BO9" s="321"/>
      <c r="BP9" s="321"/>
      <c r="BQ9" s="321"/>
      <c r="BR9" s="321"/>
      <c r="BS9" s="321"/>
      <c r="BT9" s="321"/>
      <c r="BU9" s="321"/>
      <c r="BV9" s="321"/>
      <c r="BW9" s="321"/>
      <c r="BX9" s="321"/>
      <c r="BY9" s="321"/>
      <c r="BZ9" s="321"/>
      <c r="CA9" s="321"/>
      <c r="CB9" s="321"/>
      <c r="CC9" s="321"/>
      <c r="CD9" s="321"/>
      <c r="CE9" s="321"/>
      <c r="CF9" s="321"/>
      <c r="CG9" s="321"/>
      <c r="CH9" s="321"/>
      <c r="CI9" s="321"/>
      <c r="CJ9" s="321"/>
      <c r="CK9" s="321"/>
      <c r="CL9" s="321"/>
      <c r="CM9" s="321"/>
      <c r="CN9" s="321"/>
      <c r="CO9" s="321"/>
      <c r="CP9" s="321"/>
      <c r="CQ9" s="321"/>
      <c r="CR9" s="321"/>
      <c r="CS9" s="321"/>
      <c r="CT9" s="321"/>
      <c r="CU9" s="321"/>
      <c r="CV9" s="321"/>
      <c r="CW9" s="321"/>
      <c r="CX9" s="321"/>
      <c r="CY9" s="321"/>
      <c r="CZ9" s="321"/>
      <c r="DA9" s="321"/>
      <c r="DB9" s="321"/>
      <c r="DC9" s="321"/>
      <c r="DD9" s="321"/>
      <c r="DE9" s="321"/>
      <c r="DF9" s="321"/>
      <c r="DG9" s="321"/>
      <c r="DH9" s="321"/>
      <c r="DI9" s="321"/>
      <c r="DJ9" s="321"/>
      <c r="DK9" s="321"/>
      <c r="DL9" s="321"/>
      <c r="DM9" s="321"/>
      <c r="DN9" s="321"/>
      <c r="DO9" s="321"/>
      <c r="DP9" s="321"/>
      <c r="DQ9" s="321"/>
      <c r="DR9" s="321"/>
      <c r="DS9" s="321"/>
      <c r="DT9" s="321"/>
      <c r="DU9" s="321"/>
      <c r="DV9" s="321"/>
      <c r="DW9" s="321"/>
      <c r="DX9" s="321"/>
      <c r="DY9" s="321"/>
      <c r="DZ9" s="321"/>
      <c r="EA9" s="321"/>
      <c r="EB9" s="321"/>
      <c r="EC9" s="321"/>
      <c r="ED9" s="321"/>
      <c r="EE9" s="321"/>
      <c r="EF9" s="321"/>
      <c r="EG9" s="321"/>
      <c r="EH9" s="321"/>
      <c r="EI9" s="321"/>
      <c r="EJ9" s="321"/>
      <c r="EK9" s="321"/>
      <c r="EL9" s="321"/>
      <c r="EM9" s="321"/>
      <c r="EN9" s="321"/>
      <c r="EO9" s="321"/>
      <c r="EP9" s="321"/>
      <c r="EQ9" s="321"/>
      <c r="ER9" s="321"/>
      <c r="ES9" s="321"/>
      <c r="ET9" s="321"/>
      <c r="EU9" s="321"/>
      <c r="EV9" s="321"/>
      <c r="EW9" s="321"/>
      <c r="EX9" s="321"/>
      <c r="EY9" s="321"/>
      <c r="EZ9" s="321"/>
      <c r="FA9" s="321"/>
      <c r="FB9" s="321"/>
      <c r="FC9" s="321"/>
      <c r="FD9" s="321"/>
      <c r="FE9" s="321"/>
      <c r="FF9" s="321"/>
      <c r="FG9" s="321"/>
      <c r="FH9" s="321"/>
      <c r="FI9" s="321"/>
      <c r="FJ9" s="321"/>
      <c r="FK9" s="321"/>
      <c r="FL9" s="321"/>
      <c r="FM9" s="321"/>
      <c r="FN9" s="321"/>
      <c r="FO9" s="321"/>
      <c r="FP9" s="321"/>
      <c r="FQ9" s="321"/>
      <c r="FR9" s="321"/>
      <c r="FS9" s="321"/>
      <c r="FT9" s="321"/>
      <c r="FU9" s="321"/>
      <c r="FV9" s="321"/>
      <c r="FW9" s="321"/>
      <c r="FX9" s="321"/>
      <c r="FY9" s="321"/>
      <c r="FZ9" s="321"/>
      <c r="GA9" s="321"/>
      <c r="GB9" s="321"/>
      <c r="GC9" s="321"/>
      <c r="GD9" s="321"/>
      <c r="GE9" s="321"/>
      <c r="GF9" s="321"/>
      <c r="GG9" s="321"/>
      <c r="GH9" s="321"/>
      <c r="GI9" s="321"/>
      <c r="GJ9" s="321"/>
      <c r="GK9" s="321"/>
      <c r="GL9" s="321"/>
      <c r="GM9" s="321"/>
      <c r="GN9" s="321"/>
      <c r="GO9" s="321"/>
      <c r="GP9" s="321"/>
      <c r="GQ9" s="321"/>
      <c r="GR9" s="321"/>
      <c r="GS9" s="321"/>
      <c r="GT9" s="321"/>
      <c r="GU9" s="321"/>
      <c r="GV9" s="321"/>
      <c r="GW9" s="321"/>
      <c r="GX9" s="321"/>
      <c r="GY9" s="321"/>
      <c r="GZ9" s="321"/>
      <c r="HA9" s="321"/>
      <c r="HB9" s="321"/>
      <c r="HC9" s="321"/>
      <c r="HD9" s="321"/>
      <c r="HE9" s="321"/>
      <c r="HF9" s="321"/>
      <c r="HG9" s="321"/>
      <c r="HH9" s="321"/>
      <c r="HI9" s="321"/>
      <c r="HJ9" s="321"/>
      <c r="HK9" s="321"/>
      <c r="HL9" s="321"/>
      <c r="HM9" s="321"/>
      <c r="HN9" s="321"/>
      <c r="HO9" s="321"/>
      <c r="HP9" s="321"/>
      <c r="HQ9" s="321"/>
      <c r="HR9" s="321"/>
      <c r="HS9" s="321"/>
      <c r="HT9" s="321"/>
      <c r="HU9" s="321"/>
      <c r="HV9" s="321"/>
      <c r="HW9" s="321"/>
      <c r="HX9" s="321"/>
      <c r="HY9" s="321"/>
      <c r="HZ9" s="321"/>
      <c r="IA9" s="321"/>
      <c r="IB9" s="321"/>
      <c r="IC9" s="321"/>
      <c r="ID9" s="321"/>
      <c r="IE9" s="321"/>
      <c r="IF9" s="321"/>
      <c r="IG9" s="321"/>
      <c r="IH9" s="321"/>
      <c r="II9" s="321"/>
      <c r="IJ9" s="321"/>
      <c r="IK9" s="321"/>
      <c r="IL9" s="321"/>
      <c r="IM9" s="321"/>
      <c r="IN9" s="321"/>
      <c r="IO9" s="321"/>
      <c r="IP9" s="321"/>
      <c r="IQ9" s="321"/>
      <c r="IR9" s="321"/>
      <c r="IS9" s="321"/>
      <c r="IT9" s="321"/>
    </row>
    <row r="10" spans="1:254" s="322" customFormat="1" ht="80.25" customHeight="1" x14ac:dyDescent="0.3">
      <c r="A10" s="172"/>
      <c r="B10" s="663" t="s">
        <v>502</v>
      </c>
      <c r="C10" s="820" t="s">
        <v>421</v>
      </c>
      <c r="D10" s="920"/>
      <c r="E10" s="821"/>
      <c r="F10" s="230" t="s">
        <v>395</v>
      </c>
      <c r="G10" s="231">
        <v>0</v>
      </c>
      <c r="H10" s="230">
        <v>1</v>
      </c>
      <c r="I10" s="231">
        <v>0</v>
      </c>
      <c r="J10" s="230">
        <v>1</v>
      </c>
      <c r="K10" s="231">
        <v>1</v>
      </c>
      <c r="L10" s="230">
        <v>0</v>
      </c>
      <c r="M10" s="231">
        <v>1</v>
      </c>
      <c r="N10" s="230">
        <v>1</v>
      </c>
      <c r="O10" s="261">
        <v>1</v>
      </c>
      <c r="P10" s="591">
        <f t="shared" ref="P10:P13" si="0">SUM(F10:O10)</f>
        <v>6</v>
      </c>
      <c r="Q10" s="324">
        <f t="shared" ref="Q10:Q13" si="1">COUNT(F10:O10)</f>
        <v>9</v>
      </c>
      <c r="R10" s="323">
        <f t="shared" ref="R10:R13" si="2">(P10/Q10)*100</f>
        <v>66.666666666666657</v>
      </c>
      <c r="S10" s="323"/>
      <c r="T10" s="320"/>
      <c r="U10" s="320"/>
      <c r="V10" s="320"/>
      <c r="W10" s="320"/>
      <c r="X10" s="320"/>
      <c r="Y10" s="320"/>
      <c r="Z10" s="320"/>
      <c r="AA10" s="320"/>
      <c r="AB10" s="320"/>
      <c r="AC10" s="320"/>
      <c r="AD10" s="320"/>
      <c r="AE10" s="320"/>
      <c r="AF10" s="320"/>
      <c r="AG10" s="320"/>
      <c r="AH10" s="321"/>
      <c r="AI10" s="321"/>
      <c r="AJ10" s="321"/>
      <c r="AK10" s="321"/>
      <c r="AL10" s="321"/>
      <c r="AM10" s="321"/>
      <c r="AN10" s="321"/>
      <c r="AO10" s="321"/>
      <c r="AP10" s="321"/>
      <c r="AQ10" s="321"/>
      <c r="AR10" s="321"/>
      <c r="AS10" s="321"/>
      <c r="AT10" s="321"/>
      <c r="AU10" s="321"/>
      <c r="AV10" s="321"/>
      <c r="AW10" s="321"/>
      <c r="AX10" s="321"/>
      <c r="AY10" s="321"/>
      <c r="AZ10" s="321"/>
      <c r="BA10" s="321"/>
      <c r="BB10" s="321"/>
      <c r="BC10" s="321"/>
      <c r="BD10" s="321"/>
      <c r="BE10" s="321"/>
      <c r="BF10" s="321"/>
      <c r="BG10" s="321"/>
      <c r="BH10" s="321"/>
      <c r="BI10" s="321"/>
      <c r="BJ10" s="321"/>
      <c r="BK10" s="321"/>
      <c r="BL10" s="321"/>
      <c r="BM10" s="321"/>
      <c r="BN10" s="321"/>
      <c r="BO10" s="321"/>
      <c r="BP10" s="321"/>
      <c r="BQ10" s="321"/>
      <c r="BR10" s="321"/>
      <c r="BS10" s="321"/>
      <c r="BT10" s="321"/>
      <c r="BU10" s="321"/>
      <c r="BV10" s="321"/>
      <c r="BW10" s="321"/>
      <c r="BX10" s="321"/>
      <c r="BY10" s="321"/>
      <c r="BZ10" s="321"/>
      <c r="CA10" s="321"/>
      <c r="CB10" s="321"/>
      <c r="CC10" s="321"/>
      <c r="CD10" s="321"/>
      <c r="CE10" s="321"/>
      <c r="CF10" s="321"/>
      <c r="CG10" s="321"/>
      <c r="CH10" s="321"/>
      <c r="CI10" s="321"/>
      <c r="CJ10" s="321"/>
      <c r="CK10" s="321"/>
      <c r="CL10" s="321"/>
      <c r="CM10" s="321"/>
      <c r="CN10" s="321"/>
      <c r="CO10" s="321"/>
      <c r="CP10" s="321"/>
      <c r="CQ10" s="321"/>
      <c r="CR10" s="321"/>
      <c r="CS10" s="321"/>
      <c r="CT10" s="321"/>
      <c r="CU10" s="321"/>
      <c r="CV10" s="321"/>
      <c r="CW10" s="321"/>
      <c r="CX10" s="321"/>
      <c r="CY10" s="321"/>
      <c r="CZ10" s="321"/>
      <c r="DA10" s="321"/>
      <c r="DB10" s="321"/>
      <c r="DC10" s="321"/>
      <c r="DD10" s="321"/>
      <c r="DE10" s="321"/>
      <c r="DF10" s="321"/>
      <c r="DG10" s="321"/>
      <c r="DH10" s="321"/>
      <c r="DI10" s="321"/>
      <c r="DJ10" s="321"/>
      <c r="DK10" s="321"/>
      <c r="DL10" s="321"/>
      <c r="DM10" s="321"/>
      <c r="DN10" s="321"/>
      <c r="DO10" s="321"/>
      <c r="DP10" s="321"/>
      <c r="DQ10" s="321"/>
      <c r="DR10" s="321"/>
      <c r="DS10" s="321"/>
      <c r="DT10" s="321"/>
      <c r="DU10" s="321"/>
      <c r="DV10" s="321"/>
      <c r="DW10" s="321"/>
      <c r="DX10" s="321"/>
      <c r="DY10" s="321"/>
      <c r="DZ10" s="321"/>
      <c r="EA10" s="321"/>
      <c r="EB10" s="321"/>
      <c r="EC10" s="321"/>
      <c r="ED10" s="321"/>
      <c r="EE10" s="321"/>
      <c r="EF10" s="321"/>
      <c r="EG10" s="321"/>
      <c r="EH10" s="321"/>
      <c r="EI10" s="321"/>
      <c r="EJ10" s="321"/>
      <c r="EK10" s="321"/>
      <c r="EL10" s="321"/>
      <c r="EM10" s="321"/>
      <c r="EN10" s="321"/>
      <c r="EO10" s="321"/>
      <c r="EP10" s="321"/>
      <c r="EQ10" s="321"/>
      <c r="ER10" s="321"/>
      <c r="ES10" s="321"/>
      <c r="ET10" s="321"/>
      <c r="EU10" s="321"/>
      <c r="EV10" s="321"/>
      <c r="EW10" s="321"/>
      <c r="EX10" s="321"/>
      <c r="EY10" s="321"/>
      <c r="EZ10" s="321"/>
      <c r="FA10" s="321"/>
      <c r="FB10" s="321"/>
      <c r="FC10" s="321"/>
      <c r="FD10" s="321"/>
      <c r="FE10" s="321"/>
      <c r="FF10" s="321"/>
      <c r="FG10" s="321"/>
      <c r="FH10" s="321"/>
      <c r="FI10" s="321"/>
      <c r="FJ10" s="321"/>
      <c r="FK10" s="321"/>
      <c r="FL10" s="321"/>
      <c r="FM10" s="321"/>
      <c r="FN10" s="321"/>
      <c r="FO10" s="321"/>
      <c r="FP10" s="321"/>
      <c r="FQ10" s="321"/>
      <c r="FR10" s="321"/>
      <c r="FS10" s="321"/>
      <c r="FT10" s="321"/>
      <c r="FU10" s="321"/>
      <c r="FV10" s="321"/>
      <c r="FW10" s="321"/>
      <c r="FX10" s="321"/>
      <c r="FY10" s="321"/>
      <c r="FZ10" s="321"/>
      <c r="GA10" s="321"/>
      <c r="GB10" s="321"/>
      <c r="GC10" s="321"/>
      <c r="GD10" s="321"/>
      <c r="GE10" s="321"/>
      <c r="GF10" s="321"/>
      <c r="GG10" s="321"/>
      <c r="GH10" s="321"/>
      <c r="GI10" s="321"/>
      <c r="GJ10" s="321"/>
      <c r="GK10" s="321"/>
      <c r="GL10" s="321"/>
      <c r="GM10" s="321"/>
      <c r="GN10" s="321"/>
      <c r="GO10" s="321"/>
      <c r="GP10" s="321"/>
      <c r="GQ10" s="321"/>
      <c r="GR10" s="321"/>
      <c r="GS10" s="321"/>
      <c r="GT10" s="321"/>
      <c r="GU10" s="321"/>
      <c r="GV10" s="321"/>
      <c r="GW10" s="321"/>
      <c r="GX10" s="321"/>
      <c r="GY10" s="321"/>
      <c r="GZ10" s="321"/>
      <c r="HA10" s="321"/>
      <c r="HB10" s="321"/>
      <c r="HC10" s="321"/>
      <c r="HD10" s="321"/>
      <c r="HE10" s="321"/>
      <c r="HF10" s="321"/>
      <c r="HG10" s="321"/>
      <c r="HH10" s="321"/>
      <c r="HI10" s="321"/>
      <c r="HJ10" s="321"/>
      <c r="HK10" s="321"/>
      <c r="HL10" s="321"/>
      <c r="HM10" s="321"/>
      <c r="HN10" s="321"/>
      <c r="HO10" s="321"/>
      <c r="HP10" s="321"/>
      <c r="HQ10" s="321"/>
      <c r="HR10" s="321"/>
      <c r="HS10" s="321"/>
      <c r="HT10" s="321"/>
      <c r="HU10" s="321"/>
      <c r="HV10" s="321"/>
      <c r="HW10" s="321"/>
      <c r="HX10" s="321"/>
      <c r="HY10" s="321"/>
      <c r="HZ10" s="321"/>
      <c r="IA10" s="321"/>
      <c r="IB10" s="321"/>
      <c r="IC10" s="321"/>
      <c r="ID10" s="321"/>
      <c r="IE10" s="321"/>
      <c r="IF10" s="321"/>
      <c r="IG10" s="321"/>
      <c r="IH10" s="321"/>
      <c r="II10" s="321"/>
      <c r="IJ10" s="321"/>
      <c r="IK10" s="321"/>
      <c r="IL10" s="321"/>
      <c r="IM10" s="321"/>
      <c r="IN10" s="321"/>
      <c r="IO10" s="321"/>
      <c r="IP10" s="321"/>
      <c r="IQ10" s="321"/>
      <c r="IR10" s="321"/>
      <c r="IS10" s="321"/>
      <c r="IT10" s="321"/>
    </row>
    <row r="11" spans="1:254" s="322" customFormat="1" ht="75.75" customHeight="1" x14ac:dyDescent="0.3">
      <c r="A11" s="172"/>
      <c r="B11" s="663" t="s">
        <v>503</v>
      </c>
      <c r="C11" s="858" t="s">
        <v>422</v>
      </c>
      <c r="D11" s="921"/>
      <c r="E11" s="859"/>
      <c r="F11" s="230">
        <v>1</v>
      </c>
      <c r="G11" s="231">
        <v>1</v>
      </c>
      <c r="H11" s="230">
        <v>1</v>
      </c>
      <c r="I11" s="231">
        <v>0</v>
      </c>
      <c r="J11" s="230">
        <v>1</v>
      </c>
      <c r="K11" s="231">
        <v>1</v>
      </c>
      <c r="L11" s="230">
        <v>0</v>
      </c>
      <c r="M11" s="231">
        <v>1</v>
      </c>
      <c r="N11" s="230">
        <v>1</v>
      </c>
      <c r="O11" s="261">
        <v>1</v>
      </c>
      <c r="P11" s="591">
        <f t="shared" si="0"/>
        <v>8</v>
      </c>
      <c r="Q11" s="324">
        <f t="shared" si="1"/>
        <v>10</v>
      </c>
      <c r="R11" s="323">
        <f t="shared" si="2"/>
        <v>80</v>
      </c>
      <c r="S11" s="323"/>
      <c r="T11" s="320"/>
      <c r="U11" s="320"/>
      <c r="V11" s="320"/>
      <c r="W11" s="320"/>
      <c r="X11" s="320"/>
      <c r="Y11" s="320"/>
      <c r="Z11" s="320"/>
      <c r="AA11" s="320"/>
      <c r="AB11" s="320"/>
      <c r="AC11" s="320"/>
      <c r="AD11" s="320"/>
      <c r="AE11" s="320"/>
      <c r="AF11" s="320"/>
      <c r="AG11" s="320"/>
      <c r="AH11" s="321"/>
      <c r="AI11" s="321"/>
      <c r="AJ11" s="321"/>
      <c r="AK11" s="321"/>
      <c r="AL11" s="321"/>
      <c r="AM11" s="321"/>
      <c r="AN11" s="321"/>
      <c r="AO11" s="321"/>
      <c r="AP11" s="321"/>
      <c r="AQ11" s="321"/>
      <c r="AR11" s="321"/>
      <c r="AS11" s="321"/>
      <c r="AT11" s="321"/>
      <c r="AU11" s="321"/>
      <c r="AV11" s="321"/>
      <c r="AW11" s="321"/>
      <c r="AX11" s="321"/>
      <c r="AY11" s="321"/>
      <c r="AZ11" s="321"/>
      <c r="BA11" s="321"/>
      <c r="BB11" s="321"/>
      <c r="BC11" s="321"/>
      <c r="BD11" s="321"/>
      <c r="BE11" s="321"/>
      <c r="BF11" s="321"/>
      <c r="BG11" s="321"/>
      <c r="BH11" s="321"/>
      <c r="BI11" s="321"/>
      <c r="BJ11" s="321"/>
      <c r="BK11" s="321"/>
      <c r="BL11" s="321"/>
      <c r="BM11" s="321"/>
      <c r="BN11" s="321"/>
      <c r="BO11" s="321"/>
      <c r="BP11" s="321"/>
      <c r="BQ11" s="321"/>
      <c r="BR11" s="321"/>
      <c r="BS11" s="321"/>
      <c r="BT11" s="321"/>
      <c r="BU11" s="321"/>
      <c r="BV11" s="321"/>
      <c r="BW11" s="321"/>
      <c r="BX11" s="321"/>
      <c r="BY11" s="321"/>
      <c r="BZ11" s="321"/>
      <c r="CA11" s="321"/>
      <c r="CB11" s="321"/>
      <c r="CC11" s="321"/>
      <c r="CD11" s="321"/>
      <c r="CE11" s="321"/>
      <c r="CF11" s="321"/>
      <c r="CG11" s="321"/>
      <c r="CH11" s="321"/>
      <c r="CI11" s="321"/>
      <c r="CJ11" s="321"/>
      <c r="CK11" s="321"/>
      <c r="CL11" s="321"/>
      <c r="CM11" s="321"/>
      <c r="CN11" s="321"/>
      <c r="CO11" s="321"/>
      <c r="CP11" s="321"/>
      <c r="CQ11" s="321"/>
      <c r="CR11" s="321"/>
      <c r="CS11" s="321"/>
      <c r="CT11" s="321"/>
      <c r="CU11" s="321"/>
      <c r="CV11" s="321"/>
      <c r="CW11" s="321"/>
      <c r="CX11" s="321"/>
      <c r="CY11" s="321"/>
      <c r="CZ11" s="321"/>
      <c r="DA11" s="321"/>
      <c r="DB11" s="321"/>
      <c r="DC11" s="321"/>
      <c r="DD11" s="321"/>
      <c r="DE11" s="321"/>
      <c r="DF11" s="321"/>
      <c r="DG11" s="321"/>
      <c r="DH11" s="321"/>
      <c r="DI11" s="321"/>
      <c r="DJ11" s="321"/>
      <c r="DK11" s="321"/>
      <c r="DL11" s="321"/>
      <c r="DM11" s="321"/>
      <c r="DN11" s="321"/>
      <c r="DO11" s="321"/>
      <c r="DP11" s="321"/>
      <c r="DQ11" s="321"/>
      <c r="DR11" s="321"/>
      <c r="DS11" s="321"/>
      <c r="DT11" s="321"/>
      <c r="DU11" s="321"/>
      <c r="DV11" s="321"/>
      <c r="DW11" s="321"/>
      <c r="DX11" s="321"/>
      <c r="DY11" s="321"/>
      <c r="DZ11" s="321"/>
      <c r="EA11" s="321"/>
      <c r="EB11" s="321"/>
      <c r="EC11" s="321"/>
      <c r="ED11" s="321"/>
      <c r="EE11" s="321"/>
      <c r="EF11" s="321"/>
      <c r="EG11" s="321"/>
      <c r="EH11" s="321"/>
      <c r="EI11" s="321"/>
      <c r="EJ11" s="321"/>
      <c r="EK11" s="321"/>
      <c r="EL11" s="321"/>
      <c r="EM11" s="321"/>
      <c r="EN11" s="321"/>
      <c r="EO11" s="321"/>
      <c r="EP11" s="321"/>
      <c r="EQ11" s="321"/>
      <c r="ER11" s="321"/>
      <c r="ES11" s="321"/>
      <c r="ET11" s="321"/>
      <c r="EU11" s="321"/>
      <c r="EV11" s="321"/>
      <c r="EW11" s="321"/>
      <c r="EX11" s="321"/>
      <c r="EY11" s="321"/>
      <c r="EZ11" s="321"/>
      <c r="FA11" s="321"/>
      <c r="FB11" s="321"/>
      <c r="FC11" s="321"/>
      <c r="FD11" s="321"/>
      <c r="FE11" s="321"/>
      <c r="FF11" s="321"/>
      <c r="FG11" s="321"/>
      <c r="FH11" s="321"/>
      <c r="FI11" s="321"/>
      <c r="FJ11" s="321"/>
      <c r="FK11" s="321"/>
      <c r="FL11" s="321"/>
      <c r="FM11" s="321"/>
      <c r="FN11" s="321"/>
      <c r="FO11" s="321"/>
      <c r="FP11" s="321"/>
      <c r="FQ11" s="321"/>
      <c r="FR11" s="321"/>
      <c r="FS11" s="321"/>
      <c r="FT11" s="321"/>
      <c r="FU11" s="321"/>
      <c r="FV11" s="321"/>
      <c r="FW11" s="321"/>
      <c r="FX11" s="321"/>
      <c r="FY11" s="321"/>
      <c r="FZ11" s="321"/>
      <c r="GA11" s="321"/>
      <c r="GB11" s="321"/>
      <c r="GC11" s="321"/>
      <c r="GD11" s="321"/>
      <c r="GE11" s="321"/>
      <c r="GF11" s="321"/>
      <c r="GG11" s="321"/>
      <c r="GH11" s="321"/>
      <c r="GI11" s="321"/>
      <c r="GJ11" s="321"/>
      <c r="GK11" s="321"/>
      <c r="GL11" s="321"/>
      <c r="GM11" s="321"/>
      <c r="GN11" s="321"/>
      <c r="GO11" s="321"/>
      <c r="GP11" s="321"/>
      <c r="GQ11" s="321"/>
      <c r="GR11" s="321"/>
      <c r="GS11" s="321"/>
      <c r="GT11" s="321"/>
      <c r="GU11" s="321"/>
      <c r="GV11" s="321"/>
      <c r="GW11" s="321"/>
      <c r="GX11" s="321"/>
      <c r="GY11" s="321"/>
      <c r="GZ11" s="321"/>
      <c r="HA11" s="321"/>
      <c r="HB11" s="321"/>
      <c r="HC11" s="321"/>
      <c r="HD11" s="321"/>
      <c r="HE11" s="321"/>
      <c r="HF11" s="321"/>
      <c r="HG11" s="321"/>
      <c r="HH11" s="321"/>
      <c r="HI11" s="321"/>
      <c r="HJ11" s="321"/>
      <c r="HK11" s="321"/>
      <c r="HL11" s="321"/>
      <c r="HM11" s="321"/>
      <c r="HN11" s="321"/>
      <c r="HO11" s="321"/>
      <c r="HP11" s="321"/>
      <c r="HQ11" s="321"/>
      <c r="HR11" s="321"/>
      <c r="HS11" s="321"/>
      <c r="HT11" s="321"/>
      <c r="HU11" s="321"/>
      <c r="HV11" s="321"/>
      <c r="HW11" s="321"/>
      <c r="HX11" s="321"/>
      <c r="HY11" s="321"/>
      <c r="HZ11" s="321"/>
      <c r="IA11" s="321"/>
      <c r="IB11" s="321"/>
      <c r="IC11" s="321"/>
      <c r="ID11" s="321"/>
      <c r="IE11" s="321"/>
      <c r="IF11" s="321"/>
      <c r="IG11" s="321"/>
      <c r="IH11" s="321"/>
      <c r="II11" s="321"/>
      <c r="IJ11" s="321"/>
      <c r="IK11" s="321"/>
      <c r="IL11" s="321"/>
      <c r="IM11" s="321"/>
      <c r="IN11" s="321"/>
      <c r="IO11" s="321"/>
      <c r="IP11" s="321"/>
      <c r="IQ11" s="321"/>
      <c r="IR11" s="321"/>
      <c r="IS11" s="321"/>
      <c r="IT11" s="321"/>
    </row>
    <row r="12" spans="1:254" s="322" customFormat="1" ht="47.25" customHeight="1" x14ac:dyDescent="0.3">
      <c r="A12" s="172"/>
      <c r="B12" s="663" t="s">
        <v>505</v>
      </c>
      <c r="C12" s="820" t="s">
        <v>293</v>
      </c>
      <c r="D12" s="920"/>
      <c r="E12" s="821"/>
      <c r="F12" s="230">
        <v>1</v>
      </c>
      <c r="G12" s="231" t="s">
        <v>395</v>
      </c>
      <c r="H12" s="230">
        <v>1</v>
      </c>
      <c r="I12" s="231" t="s">
        <v>395</v>
      </c>
      <c r="J12" s="230">
        <v>1</v>
      </c>
      <c r="K12" s="231" t="s">
        <v>395</v>
      </c>
      <c r="L12" s="230">
        <v>1</v>
      </c>
      <c r="M12" s="231">
        <v>1</v>
      </c>
      <c r="N12" s="230">
        <v>0</v>
      </c>
      <c r="O12" s="261">
        <v>0</v>
      </c>
      <c r="P12" s="591">
        <f t="shared" si="0"/>
        <v>5</v>
      </c>
      <c r="Q12" s="324">
        <f t="shared" si="1"/>
        <v>7</v>
      </c>
      <c r="R12" s="323">
        <f t="shared" si="2"/>
        <v>71.428571428571431</v>
      </c>
      <c r="S12" s="323"/>
      <c r="T12" s="320"/>
      <c r="U12" s="320"/>
      <c r="V12" s="320"/>
      <c r="W12" s="320"/>
      <c r="X12" s="320"/>
      <c r="Y12" s="320"/>
      <c r="Z12" s="320"/>
      <c r="AA12" s="320"/>
      <c r="AB12" s="320"/>
      <c r="AC12" s="320"/>
      <c r="AD12" s="320"/>
      <c r="AE12" s="320"/>
      <c r="AF12" s="320"/>
      <c r="AG12" s="320"/>
      <c r="AH12" s="321"/>
      <c r="AI12" s="321"/>
      <c r="AJ12" s="321"/>
      <c r="AK12" s="321"/>
      <c r="AL12" s="321"/>
      <c r="AM12" s="321"/>
      <c r="AN12" s="321"/>
      <c r="AO12" s="321"/>
      <c r="AP12" s="321"/>
      <c r="AQ12" s="321"/>
      <c r="AR12" s="321"/>
      <c r="AS12" s="321"/>
      <c r="AT12" s="321"/>
      <c r="AU12" s="321"/>
      <c r="AV12" s="321"/>
      <c r="AW12" s="321"/>
      <c r="AX12" s="321"/>
      <c r="AY12" s="321"/>
      <c r="AZ12" s="321"/>
      <c r="BA12" s="321"/>
      <c r="BB12" s="321"/>
      <c r="BC12" s="321"/>
      <c r="BD12" s="321"/>
      <c r="BE12" s="321"/>
      <c r="BF12" s="321"/>
      <c r="BG12" s="321"/>
      <c r="BH12" s="321"/>
      <c r="BI12" s="321"/>
      <c r="BJ12" s="321"/>
      <c r="BK12" s="321"/>
      <c r="BL12" s="321"/>
      <c r="BM12" s="321"/>
      <c r="BN12" s="321"/>
      <c r="BO12" s="321"/>
      <c r="BP12" s="321"/>
      <c r="BQ12" s="321"/>
      <c r="BR12" s="321"/>
      <c r="BS12" s="321"/>
      <c r="BT12" s="321"/>
      <c r="BU12" s="321"/>
      <c r="BV12" s="321"/>
      <c r="BW12" s="321"/>
      <c r="BX12" s="321"/>
      <c r="BY12" s="321"/>
      <c r="BZ12" s="321"/>
      <c r="CA12" s="321"/>
      <c r="CB12" s="321"/>
      <c r="CC12" s="321"/>
      <c r="CD12" s="321"/>
      <c r="CE12" s="321"/>
      <c r="CF12" s="321"/>
      <c r="CG12" s="321"/>
      <c r="CH12" s="321"/>
      <c r="CI12" s="321"/>
      <c r="CJ12" s="321"/>
      <c r="CK12" s="321"/>
      <c r="CL12" s="321"/>
      <c r="CM12" s="321"/>
      <c r="CN12" s="321"/>
      <c r="CO12" s="321"/>
      <c r="CP12" s="321"/>
      <c r="CQ12" s="321"/>
      <c r="CR12" s="321"/>
      <c r="CS12" s="321"/>
      <c r="CT12" s="321"/>
      <c r="CU12" s="321"/>
      <c r="CV12" s="321"/>
      <c r="CW12" s="321"/>
      <c r="CX12" s="321"/>
      <c r="CY12" s="321"/>
      <c r="CZ12" s="321"/>
      <c r="DA12" s="321"/>
      <c r="DB12" s="321"/>
      <c r="DC12" s="321"/>
      <c r="DD12" s="321"/>
      <c r="DE12" s="321"/>
      <c r="DF12" s="321"/>
      <c r="DG12" s="321"/>
      <c r="DH12" s="321"/>
      <c r="DI12" s="321"/>
      <c r="DJ12" s="321"/>
      <c r="DK12" s="321"/>
      <c r="DL12" s="321"/>
      <c r="DM12" s="321"/>
      <c r="DN12" s="321"/>
      <c r="DO12" s="321"/>
      <c r="DP12" s="321"/>
      <c r="DQ12" s="321"/>
      <c r="DR12" s="321"/>
      <c r="DS12" s="321"/>
      <c r="DT12" s="321"/>
      <c r="DU12" s="321"/>
      <c r="DV12" s="321"/>
      <c r="DW12" s="321"/>
      <c r="DX12" s="321"/>
      <c r="DY12" s="321"/>
      <c r="DZ12" s="321"/>
      <c r="EA12" s="321"/>
      <c r="EB12" s="321"/>
      <c r="EC12" s="321"/>
      <c r="ED12" s="321"/>
      <c r="EE12" s="321"/>
      <c r="EF12" s="321"/>
      <c r="EG12" s="321"/>
      <c r="EH12" s="321"/>
      <c r="EI12" s="321"/>
      <c r="EJ12" s="321"/>
      <c r="EK12" s="321"/>
      <c r="EL12" s="321"/>
      <c r="EM12" s="321"/>
      <c r="EN12" s="321"/>
      <c r="EO12" s="321"/>
      <c r="EP12" s="321"/>
      <c r="EQ12" s="321"/>
      <c r="ER12" s="321"/>
      <c r="ES12" s="321"/>
      <c r="ET12" s="321"/>
      <c r="EU12" s="321"/>
      <c r="EV12" s="321"/>
      <c r="EW12" s="321"/>
      <c r="EX12" s="321"/>
      <c r="EY12" s="321"/>
      <c r="EZ12" s="321"/>
      <c r="FA12" s="321"/>
      <c r="FB12" s="321"/>
      <c r="FC12" s="321"/>
      <c r="FD12" s="321"/>
      <c r="FE12" s="321"/>
      <c r="FF12" s="321"/>
      <c r="FG12" s="321"/>
      <c r="FH12" s="321"/>
      <c r="FI12" s="321"/>
      <c r="FJ12" s="321"/>
      <c r="FK12" s="321"/>
      <c r="FL12" s="321"/>
      <c r="FM12" s="321"/>
      <c r="FN12" s="321"/>
      <c r="FO12" s="321"/>
      <c r="FP12" s="321"/>
      <c r="FQ12" s="321"/>
      <c r="FR12" s="321"/>
      <c r="FS12" s="321"/>
      <c r="FT12" s="321"/>
      <c r="FU12" s="321"/>
      <c r="FV12" s="321"/>
      <c r="FW12" s="321"/>
      <c r="FX12" s="321"/>
      <c r="FY12" s="321"/>
      <c r="FZ12" s="321"/>
      <c r="GA12" s="321"/>
      <c r="GB12" s="321"/>
      <c r="GC12" s="321"/>
      <c r="GD12" s="321"/>
      <c r="GE12" s="321"/>
      <c r="GF12" s="321"/>
      <c r="GG12" s="321"/>
      <c r="GH12" s="321"/>
      <c r="GI12" s="321"/>
      <c r="GJ12" s="321"/>
      <c r="GK12" s="321"/>
      <c r="GL12" s="321"/>
      <c r="GM12" s="321"/>
      <c r="GN12" s="321"/>
      <c r="GO12" s="321"/>
      <c r="GP12" s="321"/>
      <c r="GQ12" s="321"/>
      <c r="GR12" s="321"/>
      <c r="GS12" s="321"/>
      <c r="GT12" s="321"/>
      <c r="GU12" s="321"/>
      <c r="GV12" s="321"/>
      <c r="GW12" s="321"/>
      <c r="GX12" s="321"/>
      <c r="GY12" s="321"/>
      <c r="GZ12" s="321"/>
      <c r="HA12" s="321"/>
      <c r="HB12" s="321"/>
      <c r="HC12" s="321"/>
      <c r="HD12" s="321"/>
      <c r="HE12" s="321"/>
      <c r="HF12" s="321"/>
      <c r="HG12" s="321"/>
      <c r="HH12" s="321"/>
      <c r="HI12" s="321"/>
      <c r="HJ12" s="321"/>
      <c r="HK12" s="321"/>
      <c r="HL12" s="321"/>
      <c r="HM12" s="321"/>
      <c r="HN12" s="321"/>
      <c r="HO12" s="321"/>
      <c r="HP12" s="321"/>
      <c r="HQ12" s="321"/>
      <c r="HR12" s="321"/>
      <c r="HS12" s="321"/>
      <c r="HT12" s="321"/>
      <c r="HU12" s="321"/>
      <c r="HV12" s="321"/>
      <c r="HW12" s="321"/>
      <c r="HX12" s="321"/>
      <c r="HY12" s="321"/>
      <c r="HZ12" s="321"/>
      <c r="IA12" s="321"/>
      <c r="IB12" s="321"/>
      <c r="IC12" s="321"/>
      <c r="ID12" s="321"/>
      <c r="IE12" s="321"/>
      <c r="IF12" s="321"/>
      <c r="IG12" s="321"/>
      <c r="IH12" s="321"/>
      <c r="II12" s="321"/>
      <c r="IJ12" s="321"/>
      <c r="IK12" s="321"/>
      <c r="IL12" s="321"/>
      <c r="IM12" s="321"/>
      <c r="IN12" s="321"/>
      <c r="IO12" s="321"/>
      <c r="IP12" s="321"/>
      <c r="IQ12" s="321"/>
      <c r="IR12" s="321"/>
      <c r="IS12" s="321"/>
      <c r="IT12" s="321"/>
    </row>
    <row r="13" spans="1:254" s="322" customFormat="1" ht="96" customHeight="1" thickBot="1" x14ac:dyDescent="0.35">
      <c r="A13" s="172"/>
      <c r="B13" s="664" t="s">
        <v>506</v>
      </c>
      <c r="C13" s="930" t="s">
        <v>423</v>
      </c>
      <c r="D13" s="931"/>
      <c r="E13" s="932"/>
      <c r="F13" s="235" t="s">
        <v>395</v>
      </c>
      <c r="G13" s="236">
        <v>0</v>
      </c>
      <c r="H13" s="235">
        <v>1</v>
      </c>
      <c r="I13" s="236">
        <v>1</v>
      </c>
      <c r="J13" s="235">
        <v>1</v>
      </c>
      <c r="K13" s="236">
        <v>1</v>
      </c>
      <c r="L13" s="235">
        <v>1</v>
      </c>
      <c r="M13" s="236">
        <v>1</v>
      </c>
      <c r="N13" s="235">
        <v>1</v>
      </c>
      <c r="O13" s="262">
        <v>0</v>
      </c>
      <c r="P13" s="591">
        <f t="shared" si="0"/>
        <v>7</v>
      </c>
      <c r="Q13" s="324">
        <f t="shared" si="1"/>
        <v>9</v>
      </c>
      <c r="R13" s="323">
        <f t="shared" si="2"/>
        <v>77.777777777777786</v>
      </c>
      <c r="S13" s="323"/>
      <c r="T13" s="320"/>
      <c r="U13" s="320"/>
      <c r="V13" s="320"/>
      <c r="W13" s="320"/>
      <c r="X13" s="320"/>
      <c r="Y13" s="320"/>
      <c r="Z13" s="320"/>
      <c r="AA13" s="320"/>
      <c r="AB13" s="320"/>
      <c r="AC13" s="320"/>
      <c r="AD13" s="320"/>
      <c r="AE13" s="320"/>
      <c r="AF13" s="320"/>
      <c r="AG13" s="320"/>
      <c r="AH13" s="321"/>
      <c r="AI13" s="321"/>
      <c r="AJ13" s="321"/>
      <c r="AK13" s="321"/>
      <c r="AL13" s="321"/>
      <c r="AM13" s="321"/>
      <c r="AN13" s="321"/>
      <c r="AO13" s="321"/>
      <c r="AP13" s="321"/>
      <c r="AQ13" s="321"/>
      <c r="AR13" s="321"/>
      <c r="AS13" s="321"/>
      <c r="AT13" s="321"/>
      <c r="AU13" s="321"/>
      <c r="AV13" s="321"/>
      <c r="AW13" s="321"/>
      <c r="AX13" s="321"/>
      <c r="AY13" s="321"/>
      <c r="AZ13" s="321"/>
      <c r="BA13" s="321"/>
      <c r="BB13" s="321"/>
      <c r="BC13" s="321"/>
      <c r="BD13" s="321"/>
      <c r="BE13" s="321"/>
      <c r="BF13" s="321"/>
      <c r="BG13" s="321"/>
      <c r="BH13" s="321"/>
      <c r="BI13" s="321"/>
      <c r="BJ13" s="321"/>
      <c r="BK13" s="321"/>
      <c r="BL13" s="321"/>
      <c r="BM13" s="321"/>
      <c r="BN13" s="321"/>
      <c r="BO13" s="321"/>
      <c r="BP13" s="321"/>
      <c r="BQ13" s="321"/>
      <c r="BR13" s="321"/>
      <c r="BS13" s="321"/>
      <c r="BT13" s="321"/>
      <c r="BU13" s="321"/>
      <c r="BV13" s="321"/>
      <c r="BW13" s="321"/>
      <c r="BX13" s="321"/>
      <c r="BY13" s="321"/>
      <c r="BZ13" s="321"/>
      <c r="CA13" s="321"/>
      <c r="CB13" s="321"/>
      <c r="CC13" s="321"/>
      <c r="CD13" s="321"/>
      <c r="CE13" s="321"/>
      <c r="CF13" s="321"/>
      <c r="CG13" s="321"/>
      <c r="CH13" s="321"/>
      <c r="CI13" s="321"/>
      <c r="CJ13" s="321"/>
      <c r="CK13" s="321"/>
      <c r="CL13" s="321"/>
      <c r="CM13" s="321"/>
      <c r="CN13" s="321"/>
      <c r="CO13" s="321"/>
      <c r="CP13" s="321"/>
      <c r="CQ13" s="321"/>
      <c r="CR13" s="321"/>
      <c r="CS13" s="321"/>
      <c r="CT13" s="321"/>
      <c r="CU13" s="321"/>
      <c r="CV13" s="321"/>
      <c r="CW13" s="321"/>
      <c r="CX13" s="321"/>
      <c r="CY13" s="321"/>
      <c r="CZ13" s="321"/>
      <c r="DA13" s="321"/>
      <c r="DB13" s="321"/>
      <c r="DC13" s="321"/>
      <c r="DD13" s="321"/>
      <c r="DE13" s="321"/>
      <c r="DF13" s="321"/>
      <c r="DG13" s="321"/>
      <c r="DH13" s="321"/>
      <c r="DI13" s="321"/>
      <c r="DJ13" s="321"/>
      <c r="DK13" s="321"/>
      <c r="DL13" s="321"/>
      <c r="DM13" s="321"/>
      <c r="DN13" s="321"/>
      <c r="DO13" s="321"/>
      <c r="DP13" s="321"/>
      <c r="DQ13" s="321"/>
      <c r="DR13" s="321"/>
      <c r="DS13" s="321"/>
      <c r="DT13" s="321"/>
      <c r="DU13" s="321"/>
      <c r="DV13" s="321"/>
      <c r="DW13" s="321"/>
      <c r="DX13" s="321"/>
      <c r="DY13" s="321"/>
      <c r="DZ13" s="321"/>
      <c r="EA13" s="321"/>
      <c r="EB13" s="321"/>
      <c r="EC13" s="321"/>
      <c r="ED13" s="321"/>
      <c r="EE13" s="321"/>
      <c r="EF13" s="321"/>
      <c r="EG13" s="321"/>
      <c r="EH13" s="321"/>
      <c r="EI13" s="321"/>
      <c r="EJ13" s="321"/>
      <c r="EK13" s="321"/>
      <c r="EL13" s="321"/>
      <c r="EM13" s="321"/>
      <c r="EN13" s="321"/>
      <c r="EO13" s="321"/>
      <c r="EP13" s="321"/>
      <c r="EQ13" s="321"/>
      <c r="ER13" s="321"/>
      <c r="ES13" s="321"/>
      <c r="ET13" s="321"/>
      <c r="EU13" s="321"/>
      <c r="EV13" s="321"/>
      <c r="EW13" s="321"/>
      <c r="EX13" s="321"/>
      <c r="EY13" s="321"/>
      <c r="EZ13" s="321"/>
      <c r="FA13" s="321"/>
      <c r="FB13" s="321"/>
      <c r="FC13" s="321"/>
      <c r="FD13" s="321"/>
      <c r="FE13" s="321"/>
      <c r="FF13" s="321"/>
      <c r="FG13" s="321"/>
      <c r="FH13" s="321"/>
      <c r="FI13" s="321"/>
      <c r="FJ13" s="321"/>
      <c r="FK13" s="321"/>
      <c r="FL13" s="321"/>
      <c r="FM13" s="321"/>
      <c r="FN13" s="321"/>
      <c r="FO13" s="321"/>
      <c r="FP13" s="321"/>
      <c r="FQ13" s="321"/>
      <c r="FR13" s="321"/>
      <c r="FS13" s="321"/>
      <c r="FT13" s="321"/>
      <c r="FU13" s="321"/>
      <c r="FV13" s="321"/>
      <c r="FW13" s="321"/>
      <c r="FX13" s="321"/>
      <c r="FY13" s="321"/>
      <c r="FZ13" s="321"/>
      <c r="GA13" s="321"/>
      <c r="GB13" s="321"/>
      <c r="GC13" s="321"/>
      <c r="GD13" s="321"/>
      <c r="GE13" s="321"/>
      <c r="GF13" s="321"/>
      <c r="GG13" s="321"/>
      <c r="GH13" s="321"/>
      <c r="GI13" s="321"/>
      <c r="GJ13" s="321"/>
      <c r="GK13" s="321"/>
      <c r="GL13" s="321"/>
      <c r="GM13" s="321"/>
      <c r="GN13" s="321"/>
      <c r="GO13" s="321"/>
      <c r="GP13" s="321"/>
      <c r="GQ13" s="321"/>
      <c r="GR13" s="321"/>
      <c r="GS13" s="321"/>
      <c r="GT13" s="321"/>
      <c r="GU13" s="321"/>
      <c r="GV13" s="321"/>
      <c r="GW13" s="321"/>
      <c r="GX13" s="321"/>
      <c r="GY13" s="321"/>
      <c r="GZ13" s="321"/>
      <c r="HA13" s="321"/>
      <c r="HB13" s="321"/>
      <c r="HC13" s="321"/>
      <c r="HD13" s="321"/>
      <c r="HE13" s="321"/>
      <c r="HF13" s="321"/>
      <c r="HG13" s="321"/>
      <c r="HH13" s="321"/>
      <c r="HI13" s="321"/>
      <c r="HJ13" s="321"/>
      <c r="HK13" s="321"/>
      <c r="HL13" s="321"/>
      <c r="HM13" s="321"/>
      <c r="HN13" s="321"/>
      <c r="HO13" s="321"/>
      <c r="HP13" s="321"/>
      <c r="HQ13" s="321"/>
      <c r="HR13" s="321"/>
      <c r="HS13" s="321"/>
      <c r="HT13" s="321"/>
      <c r="HU13" s="321"/>
      <c r="HV13" s="321"/>
      <c r="HW13" s="321"/>
      <c r="HX13" s="321"/>
      <c r="HY13" s="321"/>
      <c r="HZ13" s="321"/>
      <c r="IA13" s="321"/>
      <c r="IB13" s="321"/>
      <c r="IC13" s="321"/>
      <c r="ID13" s="321"/>
      <c r="IE13" s="321"/>
      <c r="IF13" s="321"/>
      <c r="IG13" s="321"/>
      <c r="IH13" s="321"/>
      <c r="II13" s="321"/>
      <c r="IJ13" s="321"/>
      <c r="IK13" s="321"/>
      <c r="IL13" s="321"/>
      <c r="IM13" s="321"/>
      <c r="IN13" s="321"/>
      <c r="IO13" s="321"/>
      <c r="IP13" s="321"/>
      <c r="IQ13" s="321"/>
      <c r="IR13" s="321"/>
      <c r="IS13" s="321"/>
      <c r="IT13" s="321"/>
    </row>
    <row r="14" spans="1:254" s="322" customFormat="1" ht="19.5" customHeight="1" thickBot="1" x14ac:dyDescent="0.4">
      <c r="A14" s="172"/>
      <c r="B14" s="924" t="s">
        <v>14</v>
      </c>
      <c r="C14" s="925"/>
      <c r="D14" s="925"/>
      <c r="E14" s="926"/>
      <c r="F14" s="325">
        <f>SUM(F9:F13)</f>
        <v>2</v>
      </c>
      <c r="G14" s="326">
        <f t="shared" ref="G14:O14" si="3">SUM(G9:G13)</f>
        <v>1</v>
      </c>
      <c r="H14" s="326">
        <f t="shared" si="3"/>
        <v>5</v>
      </c>
      <c r="I14" s="326">
        <f t="shared" si="3"/>
        <v>2</v>
      </c>
      <c r="J14" s="326">
        <f t="shared" si="3"/>
        <v>4</v>
      </c>
      <c r="K14" s="326">
        <f t="shared" si="3"/>
        <v>3</v>
      </c>
      <c r="L14" s="326">
        <f t="shared" si="3"/>
        <v>3</v>
      </c>
      <c r="M14" s="326">
        <f t="shared" si="3"/>
        <v>4</v>
      </c>
      <c r="N14" s="326">
        <f t="shared" si="3"/>
        <v>4</v>
      </c>
      <c r="O14" s="327">
        <f t="shared" si="3"/>
        <v>3</v>
      </c>
      <c r="P14" s="591">
        <f>SUM(F14:O14)</f>
        <v>31</v>
      </c>
      <c r="Q14" s="323">
        <f>(P14/P15)*100</f>
        <v>68.888888888888886</v>
      </c>
      <c r="R14" s="143"/>
      <c r="S14" s="958" t="s">
        <v>507</v>
      </c>
      <c r="T14" s="959"/>
      <c r="U14" s="960"/>
      <c r="V14" s="954">
        <f>Q14</f>
        <v>68.888888888888886</v>
      </c>
      <c r="W14" s="956" t="s">
        <v>397</v>
      </c>
      <c r="X14" s="320"/>
      <c r="Y14" s="320"/>
      <c r="Z14" s="320"/>
      <c r="AA14" s="320"/>
      <c r="AB14" s="320"/>
      <c r="AC14" s="320"/>
      <c r="AD14" s="320"/>
      <c r="AE14" s="320"/>
      <c r="AF14" s="320"/>
      <c r="AG14" s="320"/>
      <c r="AH14" s="321"/>
      <c r="AI14" s="321"/>
      <c r="AJ14" s="321"/>
      <c r="AK14" s="321"/>
      <c r="AL14" s="321"/>
      <c r="AM14" s="321"/>
      <c r="AN14" s="321"/>
      <c r="AO14" s="321"/>
      <c r="AP14" s="321"/>
      <c r="AQ14" s="321"/>
      <c r="AR14" s="321"/>
      <c r="AS14" s="321"/>
      <c r="AT14" s="321"/>
      <c r="AU14" s="321"/>
      <c r="AV14" s="321"/>
      <c r="AW14" s="321"/>
      <c r="AX14" s="321"/>
      <c r="AY14" s="321"/>
      <c r="AZ14" s="321"/>
      <c r="BA14" s="321"/>
      <c r="BB14" s="321"/>
      <c r="BC14" s="321"/>
      <c r="BD14" s="321"/>
      <c r="BE14" s="321"/>
      <c r="BF14" s="321"/>
      <c r="BG14" s="321"/>
      <c r="BH14" s="321"/>
      <c r="BI14" s="321"/>
      <c r="BJ14" s="321"/>
      <c r="BK14" s="321"/>
      <c r="BL14" s="321"/>
      <c r="BM14" s="321"/>
      <c r="BN14" s="321"/>
      <c r="BO14" s="321"/>
      <c r="BP14" s="321"/>
      <c r="BQ14" s="321"/>
      <c r="BR14" s="321"/>
      <c r="BS14" s="321"/>
      <c r="BT14" s="321"/>
      <c r="BU14" s="321"/>
      <c r="BV14" s="321"/>
      <c r="BW14" s="321"/>
      <c r="BX14" s="321"/>
      <c r="BY14" s="321"/>
      <c r="BZ14" s="321"/>
      <c r="CA14" s="321"/>
      <c r="CB14" s="321"/>
      <c r="CC14" s="321"/>
      <c r="CD14" s="321"/>
      <c r="CE14" s="321"/>
      <c r="CF14" s="321"/>
      <c r="CG14" s="321"/>
      <c r="CH14" s="321"/>
      <c r="CI14" s="321"/>
      <c r="CJ14" s="321"/>
      <c r="CK14" s="321"/>
      <c r="CL14" s="321"/>
      <c r="CM14" s="321"/>
      <c r="CN14" s="321"/>
      <c r="CO14" s="321"/>
      <c r="CP14" s="321"/>
      <c r="CQ14" s="321"/>
      <c r="CR14" s="321"/>
      <c r="CS14" s="321"/>
      <c r="CT14" s="321"/>
      <c r="CU14" s="321"/>
      <c r="CV14" s="321"/>
      <c r="CW14" s="321"/>
      <c r="CX14" s="321"/>
      <c r="CY14" s="321"/>
      <c r="CZ14" s="321"/>
      <c r="DA14" s="321"/>
      <c r="DB14" s="321"/>
      <c r="DC14" s="321"/>
      <c r="DD14" s="321"/>
      <c r="DE14" s="321"/>
      <c r="DF14" s="321"/>
      <c r="DG14" s="321"/>
      <c r="DH14" s="321"/>
      <c r="DI14" s="321"/>
      <c r="DJ14" s="321"/>
      <c r="DK14" s="321"/>
      <c r="DL14" s="321"/>
      <c r="DM14" s="321"/>
      <c r="DN14" s="321"/>
      <c r="DO14" s="321"/>
      <c r="DP14" s="321"/>
      <c r="DQ14" s="321"/>
      <c r="DR14" s="321"/>
      <c r="DS14" s="321"/>
      <c r="DT14" s="321"/>
      <c r="DU14" s="321"/>
      <c r="DV14" s="321"/>
      <c r="DW14" s="321"/>
      <c r="DX14" s="321"/>
      <c r="DY14" s="321"/>
      <c r="DZ14" s="321"/>
      <c r="EA14" s="321"/>
      <c r="EB14" s="321"/>
      <c r="EC14" s="321"/>
      <c r="ED14" s="321"/>
      <c r="EE14" s="321"/>
      <c r="EF14" s="321"/>
      <c r="EG14" s="321"/>
      <c r="EH14" s="321"/>
      <c r="EI14" s="321"/>
      <c r="EJ14" s="321"/>
      <c r="EK14" s="321"/>
      <c r="EL14" s="321"/>
      <c r="EM14" s="321"/>
      <c r="EN14" s="321"/>
      <c r="EO14" s="321"/>
      <c r="EP14" s="321"/>
      <c r="EQ14" s="321"/>
      <c r="ER14" s="321"/>
      <c r="ES14" s="321"/>
      <c r="ET14" s="321"/>
      <c r="EU14" s="321"/>
      <c r="EV14" s="321"/>
      <c r="EW14" s="321"/>
      <c r="EX14" s="321"/>
      <c r="EY14" s="321"/>
      <c r="EZ14" s="321"/>
      <c r="FA14" s="321"/>
      <c r="FB14" s="321"/>
      <c r="FC14" s="321"/>
      <c r="FD14" s="321"/>
      <c r="FE14" s="321"/>
      <c r="FF14" s="321"/>
      <c r="FG14" s="321"/>
      <c r="FH14" s="321"/>
      <c r="FI14" s="321"/>
      <c r="FJ14" s="321"/>
      <c r="FK14" s="321"/>
      <c r="FL14" s="321"/>
      <c r="FM14" s="321"/>
      <c r="FN14" s="321"/>
      <c r="FO14" s="321"/>
      <c r="FP14" s="321"/>
      <c r="FQ14" s="321"/>
      <c r="FR14" s="321"/>
      <c r="FS14" s="321"/>
      <c r="FT14" s="321"/>
      <c r="FU14" s="321"/>
      <c r="FV14" s="321"/>
      <c r="FW14" s="321"/>
      <c r="FX14" s="321"/>
      <c r="FY14" s="321"/>
      <c r="FZ14" s="321"/>
      <c r="GA14" s="321"/>
      <c r="GB14" s="321"/>
      <c r="GC14" s="321"/>
      <c r="GD14" s="321"/>
      <c r="GE14" s="321"/>
      <c r="GF14" s="321"/>
      <c r="GG14" s="321"/>
      <c r="GH14" s="321"/>
      <c r="GI14" s="321"/>
      <c r="GJ14" s="321"/>
      <c r="GK14" s="321"/>
      <c r="GL14" s="321"/>
      <c r="GM14" s="321"/>
      <c r="GN14" s="321"/>
      <c r="GO14" s="321"/>
      <c r="GP14" s="321"/>
      <c r="GQ14" s="321"/>
      <c r="GR14" s="321"/>
      <c r="GS14" s="321"/>
      <c r="GT14" s="321"/>
      <c r="GU14" s="321"/>
      <c r="GV14" s="321"/>
      <c r="GW14" s="321"/>
      <c r="GX14" s="321"/>
      <c r="GY14" s="321"/>
      <c r="GZ14" s="321"/>
      <c r="HA14" s="321"/>
      <c r="HB14" s="321"/>
      <c r="HC14" s="321"/>
      <c r="HD14" s="321"/>
      <c r="HE14" s="321"/>
      <c r="HF14" s="321"/>
      <c r="HG14" s="321"/>
      <c r="HH14" s="321"/>
      <c r="HI14" s="321"/>
      <c r="HJ14" s="321"/>
      <c r="HK14" s="321"/>
      <c r="HL14" s="321"/>
      <c r="HM14" s="321"/>
      <c r="HN14" s="321"/>
      <c r="HO14" s="321"/>
      <c r="HP14" s="321"/>
      <c r="HQ14" s="321"/>
      <c r="HR14" s="321"/>
      <c r="HS14" s="321"/>
      <c r="HT14" s="321"/>
      <c r="HU14" s="321"/>
      <c r="HV14" s="321"/>
      <c r="HW14" s="321"/>
      <c r="HX14" s="321"/>
      <c r="HY14" s="321"/>
      <c r="HZ14" s="321"/>
      <c r="IA14" s="321"/>
      <c r="IB14" s="321"/>
      <c r="IC14" s="321"/>
      <c r="ID14" s="321"/>
      <c r="IE14" s="321"/>
      <c r="IF14" s="321"/>
      <c r="IG14" s="321"/>
      <c r="IH14" s="321"/>
      <c r="II14" s="321"/>
      <c r="IJ14" s="321"/>
      <c r="IK14" s="321"/>
      <c r="IL14" s="321"/>
      <c r="IM14" s="321"/>
      <c r="IN14" s="321"/>
      <c r="IO14" s="321"/>
      <c r="IP14" s="321"/>
      <c r="IQ14" s="321"/>
      <c r="IR14" s="321"/>
      <c r="IS14" s="321"/>
      <c r="IT14" s="321"/>
    </row>
    <row r="15" spans="1:254" s="78" customFormat="1" ht="18.75" thickBot="1" x14ac:dyDescent="0.4">
      <c r="A15" s="143"/>
      <c r="B15" s="145"/>
      <c r="C15" s="145"/>
      <c r="D15" s="145"/>
      <c r="E15" s="594" t="s">
        <v>396</v>
      </c>
      <c r="F15" s="595">
        <f>COUNT(F9:F13)</f>
        <v>3</v>
      </c>
      <c r="G15" s="595">
        <f t="shared" ref="G15:O15" si="4">COUNT(G9:G13)</f>
        <v>4</v>
      </c>
      <c r="H15" s="595">
        <f t="shared" si="4"/>
        <v>5</v>
      </c>
      <c r="I15" s="595">
        <f t="shared" si="4"/>
        <v>4</v>
      </c>
      <c r="J15" s="595">
        <f t="shared" si="4"/>
        <v>5</v>
      </c>
      <c r="K15" s="595">
        <f t="shared" si="4"/>
        <v>4</v>
      </c>
      <c r="L15" s="595">
        <f t="shared" si="4"/>
        <v>5</v>
      </c>
      <c r="M15" s="595">
        <f t="shared" si="4"/>
        <v>5</v>
      </c>
      <c r="N15" s="595">
        <f t="shared" si="4"/>
        <v>5</v>
      </c>
      <c r="O15" s="595">
        <f t="shared" si="4"/>
        <v>5</v>
      </c>
      <c r="P15" s="592">
        <f>COUNT(F9:O13)</f>
        <v>45</v>
      </c>
      <c r="Q15" s="330"/>
      <c r="R15" s="143"/>
      <c r="S15" s="961"/>
      <c r="T15" s="962"/>
      <c r="U15" s="963"/>
      <c r="V15" s="955"/>
      <c r="W15" s="957"/>
      <c r="X15" s="143"/>
      <c r="Y15" s="143"/>
      <c r="Z15" s="331"/>
      <c r="AA15" s="143"/>
      <c r="AB15" s="143"/>
      <c r="AC15" s="143"/>
      <c r="AD15" s="143"/>
      <c r="AE15" s="143"/>
      <c r="AF15" s="143"/>
      <c r="AG15" s="143"/>
    </row>
    <row r="16" spans="1:254" s="78" customFormat="1" ht="14.25" customHeight="1" x14ac:dyDescent="0.35">
      <c r="A16" s="143"/>
      <c r="B16" s="145"/>
      <c r="C16" s="145"/>
      <c r="D16" s="145"/>
      <c r="E16" s="594" t="s">
        <v>397</v>
      </c>
      <c r="F16" s="595">
        <f t="shared" ref="F16:O16" si="5">(F14/F15)*100</f>
        <v>66.666666666666657</v>
      </c>
      <c r="G16" s="595">
        <f t="shared" si="5"/>
        <v>25</v>
      </c>
      <c r="H16" s="595">
        <f t="shared" si="5"/>
        <v>100</v>
      </c>
      <c r="I16" s="595">
        <f t="shared" si="5"/>
        <v>50</v>
      </c>
      <c r="J16" s="595">
        <f t="shared" si="5"/>
        <v>80</v>
      </c>
      <c r="K16" s="595">
        <f t="shared" si="5"/>
        <v>75</v>
      </c>
      <c r="L16" s="595">
        <f t="shared" si="5"/>
        <v>60</v>
      </c>
      <c r="M16" s="595">
        <f t="shared" si="5"/>
        <v>80</v>
      </c>
      <c r="N16" s="595">
        <f t="shared" si="5"/>
        <v>80</v>
      </c>
      <c r="O16" s="595">
        <f t="shared" si="5"/>
        <v>60</v>
      </c>
      <c r="P16" s="533"/>
      <c r="Q16" s="143"/>
      <c r="R16" s="143"/>
      <c r="S16" s="143"/>
      <c r="T16" s="143"/>
      <c r="U16" s="143"/>
      <c r="V16" s="143"/>
      <c r="W16" s="143"/>
      <c r="X16" s="143"/>
      <c r="Y16" s="143"/>
      <c r="Z16" s="143"/>
      <c r="AA16" s="143"/>
      <c r="AB16" s="143"/>
      <c r="AC16" s="143"/>
      <c r="AD16" s="143"/>
      <c r="AE16" s="143"/>
      <c r="AF16" s="143"/>
      <c r="AG16" s="143"/>
    </row>
    <row r="17" spans="1:254" s="78" customFormat="1" ht="103.5" customHeight="1" thickBot="1" x14ac:dyDescent="0.4">
      <c r="A17" s="143"/>
      <c r="B17" s="145"/>
      <c r="C17" s="145"/>
      <c r="D17" s="145"/>
      <c r="E17" s="328"/>
      <c r="F17" s="329"/>
      <c r="G17" s="329"/>
      <c r="H17" s="329"/>
      <c r="I17" s="329"/>
      <c r="J17" s="329"/>
      <c r="K17" s="329"/>
      <c r="L17" s="329"/>
      <c r="M17" s="329"/>
      <c r="N17" s="329"/>
      <c r="O17" s="329"/>
      <c r="P17" s="533"/>
      <c r="Q17" s="143"/>
      <c r="R17" s="143"/>
      <c r="S17" s="143"/>
      <c r="T17" s="143"/>
      <c r="U17" s="143"/>
      <c r="V17" s="143"/>
      <c r="W17" s="143"/>
      <c r="X17" s="143"/>
      <c r="Y17" s="143"/>
      <c r="Z17" s="143"/>
      <c r="AA17" s="143"/>
      <c r="AB17" s="143"/>
      <c r="AC17" s="143"/>
      <c r="AD17" s="143"/>
      <c r="AE17" s="143"/>
      <c r="AF17" s="143"/>
      <c r="AG17" s="143"/>
    </row>
    <row r="18" spans="1:254" s="322" customFormat="1" ht="17.25" customHeight="1" thickBot="1" x14ac:dyDescent="0.35">
      <c r="A18" s="172"/>
      <c r="B18" s="139" t="s">
        <v>504</v>
      </c>
      <c r="C18" s="935" t="s">
        <v>294</v>
      </c>
      <c r="D18" s="936"/>
      <c r="E18" s="937"/>
      <c r="F18" s="295" t="s">
        <v>493</v>
      </c>
      <c r="G18" s="295" t="s">
        <v>494</v>
      </c>
      <c r="H18" s="295" t="s">
        <v>491</v>
      </c>
      <c r="I18" s="295" t="s">
        <v>495</v>
      </c>
      <c r="J18" s="295" t="s">
        <v>492</v>
      </c>
      <c r="K18" s="295" t="s">
        <v>496</v>
      </c>
      <c r="L18" s="295" t="s">
        <v>497</v>
      </c>
      <c r="M18" s="295" t="s">
        <v>498</v>
      </c>
      <c r="N18" s="295" t="s">
        <v>499</v>
      </c>
      <c r="O18" s="295" t="s">
        <v>500</v>
      </c>
      <c r="P18" s="590" t="s">
        <v>399</v>
      </c>
      <c r="Q18" s="320" t="s">
        <v>398</v>
      </c>
      <c r="R18" s="320" t="s">
        <v>397</v>
      </c>
      <c r="S18" s="320"/>
      <c r="T18" s="320"/>
      <c r="U18" s="320"/>
      <c r="V18" s="320"/>
      <c r="W18" s="320"/>
      <c r="X18" s="320"/>
      <c r="Y18" s="320"/>
      <c r="Z18" s="320"/>
      <c r="AA18" s="320"/>
      <c r="AB18" s="320"/>
      <c r="AC18" s="320"/>
      <c r="AD18" s="320"/>
      <c r="AE18" s="320"/>
      <c r="AF18" s="320"/>
      <c r="AG18" s="320"/>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21"/>
      <c r="BX18" s="321"/>
      <c r="BY18" s="321"/>
      <c r="BZ18" s="321"/>
      <c r="CA18" s="321"/>
      <c r="CB18" s="321"/>
      <c r="CC18" s="321"/>
      <c r="CD18" s="321"/>
      <c r="CE18" s="321"/>
      <c r="CF18" s="321"/>
      <c r="CG18" s="321"/>
      <c r="CH18" s="321"/>
      <c r="CI18" s="321"/>
      <c r="CJ18" s="321"/>
      <c r="CK18" s="321"/>
      <c r="CL18" s="321"/>
      <c r="CM18" s="321"/>
      <c r="CN18" s="321"/>
      <c r="CO18" s="321"/>
      <c r="CP18" s="321"/>
      <c r="CQ18" s="321"/>
      <c r="CR18" s="321"/>
      <c r="CS18" s="321"/>
      <c r="CT18" s="321"/>
      <c r="CU18" s="321"/>
      <c r="CV18" s="321"/>
      <c r="CW18" s="321"/>
      <c r="CX18" s="321"/>
      <c r="CY18" s="321"/>
      <c r="CZ18" s="321"/>
      <c r="DA18" s="321"/>
      <c r="DB18" s="321"/>
      <c r="DC18" s="321"/>
      <c r="DD18" s="321"/>
      <c r="DE18" s="321"/>
      <c r="DF18" s="321"/>
      <c r="DG18" s="321"/>
      <c r="DH18" s="321"/>
      <c r="DI18" s="321"/>
      <c r="DJ18" s="321"/>
      <c r="DK18" s="321"/>
      <c r="DL18" s="321"/>
      <c r="DM18" s="321"/>
      <c r="DN18" s="321"/>
      <c r="DO18" s="321"/>
      <c r="DP18" s="321"/>
      <c r="DQ18" s="321"/>
      <c r="DR18" s="321"/>
      <c r="DS18" s="321"/>
      <c r="DT18" s="321"/>
      <c r="DU18" s="321"/>
      <c r="DV18" s="321"/>
      <c r="DW18" s="321"/>
      <c r="DX18" s="321"/>
      <c r="DY18" s="321"/>
      <c r="DZ18" s="321"/>
      <c r="EA18" s="321"/>
      <c r="EB18" s="321"/>
      <c r="EC18" s="321"/>
      <c r="ED18" s="321"/>
      <c r="EE18" s="321"/>
      <c r="EF18" s="321"/>
      <c r="EG18" s="321"/>
      <c r="EH18" s="321"/>
      <c r="EI18" s="321"/>
      <c r="EJ18" s="321"/>
      <c r="EK18" s="321"/>
      <c r="EL18" s="321"/>
      <c r="EM18" s="321"/>
      <c r="EN18" s="321"/>
      <c r="EO18" s="321"/>
      <c r="EP18" s="321"/>
      <c r="EQ18" s="321"/>
      <c r="ER18" s="321"/>
      <c r="ES18" s="321"/>
      <c r="ET18" s="321"/>
      <c r="EU18" s="321"/>
      <c r="EV18" s="321"/>
      <c r="EW18" s="321"/>
      <c r="EX18" s="321"/>
      <c r="EY18" s="321"/>
      <c r="EZ18" s="321"/>
      <c r="FA18" s="321"/>
      <c r="FB18" s="321"/>
      <c r="FC18" s="321"/>
      <c r="FD18" s="321"/>
      <c r="FE18" s="321"/>
      <c r="FF18" s="321"/>
      <c r="FG18" s="321"/>
      <c r="FH18" s="321"/>
      <c r="FI18" s="321"/>
      <c r="FJ18" s="321"/>
      <c r="FK18" s="321"/>
      <c r="FL18" s="321"/>
      <c r="FM18" s="321"/>
      <c r="FN18" s="321"/>
      <c r="FO18" s="321"/>
      <c r="FP18" s="321"/>
      <c r="FQ18" s="321"/>
      <c r="FR18" s="321"/>
      <c r="FS18" s="321"/>
      <c r="FT18" s="321"/>
      <c r="FU18" s="321"/>
      <c r="FV18" s="321"/>
      <c r="FW18" s="321"/>
      <c r="FX18" s="321"/>
      <c r="FY18" s="321"/>
      <c r="FZ18" s="321"/>
      <c r="GA18" s="321"/>
      <c r="GB18" s="321"/>
      <c r="GC18" s="321"/>
      <c r="GD18" s="321"/>
      <c r="GE18" s="321"/>
      <c r="GF18" s="321"/>
      <c r="GG18" s="321"/>
      <c r="GH18" s="321"/>
      <c r="GI18" s="321"/>
      <c r="GJ18" s="321"/>
      <c r="GK18" s="321"/>
      <c r="GL18" s="321"/>
      <c r="GM18" s="321"/>
      <c r="GN18" s="321"/>
      <c r="GO18" s="321"/>
      <c r="GP18" s="321"/>
      <c r="GQ18" s="321"/>
      <c r="GR18" s="321"/>
      <c r="GS18" s="321"/>
      <c r="GT18" s="321"/>
      <c r="GU18" s="321"/>
      <c r="GV18" s="321"/>
      <c r="GW18" s="321"/>
      <c r="GX18" s="321"/>
      <c r="GY18" s="321"/>
      <c r="GZ18" s="321"/>
      <c r="HA18" s="321"/>
      <c r="HB18" s="321"/>
      <c r="HC18" s="321"/>
      <c r="HD18" s="321"/>
      <c r="HE18" s="321"/>
      <c r="HF18" s="321"/>
      <c r="HG18" s="321"/>
      <c r="HH18" s="321"/>
      <c r="HI18" s="321"/>
      <c r="HJ18" s="321"/>
      <c r="HK18" s="321"/>
      <c r="HL18" s="321"/>
      <c r="HM18" s="321"/>
      <c r="HN18" s="321"/>
      <c r="HO18" s="321"/>
      <c r="HP18" s="321"/>
      <c r="HQ18" s="321"/>
      <c r="HR18" s="321"/>
      <c r="HS18" s="321"/>
      <c r="HT18" s="321"/>
      <c r="HU18" s="321"/>
      <c r="HV18" s="321"/>
      <c r="HW18" s="321"/>
      <c r="HX18" s="321"/>
      <c r="HY18" s="321"/>
      <c r="HZ18" s="321"/>
      <c r="IA18" s="321"/>
      <c r="IB18" s="321"/>
      <c r="IC18" s="321"/>
      <c r="ID18" s="321"/>
      <c r="IE18" s="321"/>
      <c r="IF18" s="321"/>
      <c r="IG18" s="321"/>
      <c r="IH18" s="321"/>
      <c r="II18" s="321"/>
      <c r="IJ18" s="321"/>
      <c r="IK18" s="321"/>
      <c r="IL18" s="321"/>
      <c r="IM18" s="321"/>
      <c r="IN18" s="321"/>
      <c r="IO18" s="321"/>
      <c r="IP18" s="321"/>
      <c r="IQ18" s="321"/>
      <c r="IR18" s="321"/>
      <c r="IS18" s="321"/>
      <c r="IT18" s="321"/>
    </row>
    <row r="19" spans="1:254" s="322" customFormat="1" ht="66.75" customHeight="1" x14ac:dyDescent="0.3">
      <c r="A19" s="172"/>
      <c r="B19" s="662" t="s">
        <v>501</v>
      </c>
      <c r="C19" s="809" t="s">
        <v>424</v>
      </c>
      <c r="D19" s="938"/>
      <c r="E19" s="810"/>
      <c r="F19" s="225">
        <v>0</v>
      </c>
      <c r="G19" s="226">
        <v>1</v>
      </c>
      <c r="H19" s="225">
        <v>1</v>
      </c>
      <c r="I19" s="226">
        <v>1</v>
      </c>
      <c r="J19" s="225" t="s">
        <v>395</v>
      </c>
      <c r="K19" s="226" t="s">
        <v>395</v>
      </c>
      <c r="L19" s="225">
        <v>1</v>
      </c>
      <c r="M19" s="226">
        <v>0</v>
      </c>
      <c r="N19" s="225">
        <v>0</v>
      </c>
      <c r="O19" s="270">
        <v>1</v>
      </c>
      <c r="P19" s="593">
        <f>SUM(F19:O19)</f>
        <v>5</v>
      </c>
      <c r="Q19" s="324">
        <f>COUNT(F19:O19)</f>
        <v>8</v>
      </c>
      <c r="R19" s="332">
        <f>(P19/Q19)*100</f>
        <v>62.5</v>
      </c>
      <c r="S19" s="332"/>
      <c r="T19" s="320"/>
      <c r="U19" s="320"/>
      <c r="V19" s="320"/>
      <c r="W19" s="320"/>
      <c r="X19" s="320"/>
      <c r="Y19" s="320"/>
      <c r="Z19" s="320"/>
      <c r="AA19" s="320"/>
      <c r="AB19" s="320"/>
      <c r="AC19" s="320"/>
      <c r="AD19" s="320"/>
      <c r="AE19" s="320"/>
      <c r="AF19" s="320"/>
      <c r="AG19" s="320"/>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c r="BN19" s="321"/>
      <c r="BO19" s="321"/>
      <c r="BP19" s="321"/>
      <c r="BQ19" s="321"/>
      <c r="BR19" s="321"/>
      <c r="BS19" s="321"/>
      <c r="BT19" s="321"/>
      <c r="BU19" s="321"/>
      <c r="BV19" s="321"/>
      <c r="BW19" s="321"/>
      <c r="BX19" s="321"/>
      <c r="BY19" s="321"/>
      <c r="BZ19" s="321"/>
      <c r="CA19" s="321"/>
      <c r="CB19" s="321"/>
      <c r="CC19" s="321"/>
      <c r="CD19" s="321"/>
      <c r="CE19" s="321"/>
      <c r="CF19" s="321"/>
      <c r="CG19" s="321"/>
      <c r="CH19" s="321"/>
      <c r="CI19" s="321"/>
      <c r="CJ19" s="321"/>
      <c r="CK19" s="321"/>
      <c r="CL19" s="321"/>
      <c r="CM19" s="321"/>
      <c r="CN19" s="321"/>
      <c r="CO19" s="321"/>
      <c r="CP19" s="321"/>
      <c r="CQ19" s="321"/>
      <c r="CR19" s="321"/>
      <c r="CS19" s="321"/>
      <c r="CT19" s="321"/>
      <c r="CU19" s="321"/>
      <c r="CV19" s="321"/>
      <c r="CW19" s="321"/>
      <c r="CX19" s="321"/>
      <c r="CY19" s="321"/>
      <c r="CZ19" s="321"/>
      <c r="DA19" s="321"/>
      <c r="DB19" s="321"/>
      <c r="DC19" s="321"/>
      <c r="DD19" s="321"/>
      <c r="DE19" s="321"/>
      <c r="DF19" s="321"/>
      <c r="DG19" s="321"/>
      <c r="DH19" s="321"/>
      <c r="DI19" s="321"/>
      <c r="DJ19" s="321"/>
      <c r="DK19" s="321"/>
      <c r="DL19" s="321"/>
      <c r="DM19" s="321"/>
      <c r="DN19" s="321"/>
      <c r="DO19" s="321"/>
      <c r="DP19" s="321"/>
      <c r="DQ19" s="321"/>
      <c r="DR19" s="321"/>
      <c r="DS19" s="321"/>
      <c r="DT19" s="321"/>
      <c r="DU19" s="321"/>
      <c r="DV19" s="321"/>
      <c r="DW19" s="321"/>
      <c r="DX19" s="321"/>
      <c r="DY19" s="321"/>
      <c r="DZ19" s="321"/>
      <c r="EA19" s="321"/>
      <c r="EB19" s="321"/>
      <c r="EC19" s="321"/>
      <c r="ED19" s="321"/>
      <c r="EE19" s="321"/>
      <c r="EF19" s="321"/>
      <c r="EG19" s="321"/>
      <c r="EH19" s="321"/>
      <c r="EI19" s="321"/>
      <c r="EJ19" s="321"/>
      <c r="EK19" s="321"/>
      <c r="EL19" s="321"/>
      <c r="EM19" s="321"/>
      <c r="EN19" s="321"/>
      <c r="EO19" s="321"/>
      <c r="EP19" s="321"/>
      <c r="EQ19" s="321"/>
      <c r="ER19" s="321"/>
      <c r="ES19" s="321"/>
      <c r="ET19" s="321"/>
      <c r="EU19" s="321"/>
      <c r="EV19" s="321"/>
      <c r="EW19" s="321"/>
      <c r="EX19" s="321"/>
      <c r="EY19" s="321"/>
      <c r="EZ19" s="321"/>
      <c r="FA19" s="321"/>
      <c r="FB19" s="321"/>
      <c r="FC19" s="321"/>
      <c r="FD19" s="321"/>
      <c r="FE19" s="321"/>
      <c r="FF19" s="321"/>
      <c r="FG19" s="321"/>
      <c r="FH19" s="321"/>
      <c r="FI19" s="321"/>
      <c r="FJ19" s="321"/>
      <c r="FK19" s="321"/>
      <c r="FL19" s="321"/>
      <c r="FM19" s="321"/>
      <c r="FN19" s="321"/>
      <c r="FO19" s="321"/>
      <c r="FP19" s="321"/>
      <c r="FQ19" s="321"/>
      <c r="FR19" s="321"/>
      <c r="FS19" s="321"/>
      <c r="FT19" s="321"/>
      <c r="FU19" s="321"/>
      <c r="FV19" s="321"/>
      <c r="FW19" s="321"/>
      <c r="FX19" s="321"/>
      <c r="FY19" s="321"/>
      <c r="FZ19" s="321"/>
      <c r="GA19" s="321"/>
      <c r="GB19" s="321"/>
      <c r="GC19" s="321"/>
      <c r="GD19" s="321"/>
      <c r="GE19" s="321"/>
      <c r="GF19" s="321"/>
      <c r="GG19" s="321"/>
      <c r="GH19" s="321"/>
      <c r="GI19" s="321"/>
      <c r="GJ19" s="321"/>
      <c r="GK19" s="321"/>
      <c r="GL19" s="321"/>
      <c r="GM19" s="321"/>
      <c r="GN19" s="321"/>
      <c r="GO19" s="321"/>
      <c r="GP19" s="321"/>
      <c r="GQ19" s="321"/>
      <c r="GR19" s="321"/>
      <c r="GS19" s="321"/>
      <c r="GT19" s="321"/>
      <c r="GU19" s="321"/>
      <c r="GV19" s="321"/>
      <c r="GW19" s="321"/>
      <c r="GX19" s="321"/>
      <c r="GY19" s="321"/>
      <c r="GZ19" s="321"/>
      <c r="HA19" s="321"/>
      <c r="HB19" s="321"/>
      <c r="HC19" s="321"/>
      <c r="HD19" s="321"/>
      <c r="HE19" s="321"/>
      <c r="HF19" s="321"/>
      <c r="HG19" s="321"/>
      <c r="HH19" s="321"/>
      <c r="HI19" s="321"/>
      <c r="HJ19" s="321"/>
      <c r="HK19" s="321"/>
      <c r="HL19" s="321"/>
      <c r="HM19" s="321"/>
      <c r="HN19" s="321"/>
      <c r="HO19" s="321"/>
      <c r="HP19" s="321"/>
      <c r="HQ19" s="321"/>
      <c r="HR19" s="321"/>
      <c r="HS19" s="321"/>
      <c r="HT19" s="321"/>
      <c r="HU19" s="321"/>
      <c r="HV19" s="321"/>
      <c r="HW19" s="321"/>
      <c r="HX19" s="321"/>
      <c r="HY19" s="321"/>
      <c r="HZ19" s="321"/>
      <c r="IA19" s="321"/>
      <c r="IB19" s="321"/>
      <c r="IC19" s="321"/>
      <c r="ID19" s="321"/>
      <c r="IE19" s="321"/>
      <c r="IF19" s="321"/>
      <c r="IG19" s="321"/>
      <c r="IH19" s="321"/>
      <c r="II19" s="321"/>
      <c r="IJ19" s="321"/>
      <c r="IK19" s="321"/>
      <c r="IL19" s="321"/>
      <c r="IM19" s="321"/>
      <c r="IN19" s="321"/>
      <c r="IO19" s="321"/>
      <c r="IP19" s="321"/>
      <c r="IQ19" s="321"/>
      <c r="IR19" s="321"/>
      <c r="IS19" s="321"/>
      <c r="IT19" s="321"/>
    </row>
    <row r="20" spans="1:254" s="322" customFormat="1" ht="36" customHeight="1" x14ac:dyDescent="0.3">
      <c r="A20" s="172"/>
      <c r="B20" s="663" t="s">
        <v>502</v>
      </c>
      <c r="C20" s="820" t="s">
        <v>463</v>
      </c>
      <c r="D20" s="920"/>
      <c r="E20" s="821"/>
      <c r="F20" s="230">
        <v>1</v>
      </c>
      <c r="G20" s="231">
        <v>1</v>
      </c>
      <c r="H20" s="230">
        <v>0</v>
      </c>
      <c r="I20" s="231">
        <v>1</v>
      </c>
      <c r="J20" s="230" t="s">
        <v>395</v>
      </c>
      <c r="K20" s="231" t="s">
        <v>395</v>
      </c>
      <c r="L20" s="230">
        <v>1</v>
      </c>
      <c r="M20" s="231" t="s">
        <v>395</v>
      </c>
      <c r="N20" s="230">
        <v>1</v>
      </c>
      <c r="O20" s="261">
        <v>0</v>
      </c>
      <c r="P20" s="593">
        <f t="shared" ref="P20:P23" si="6">SUM(F20:O20)</f>
        <v>5</v>
      </c>
      <c r="Q20" s="324">
        <f t="shared" ref="Q20:Q23" si="7">COUNT(F20:O20)</f>
        <v>7</v>
      </c>
      <c r="R20" s="332">
        <f t="shared" ref="R20:R23" si="8">(P20/Q20)*100</f>
        <v>71.428571428571431</v>
      </c>
      <c r="S20" s="332"/>
      <c r="T20" s="320"/>
      <c r="U20" s="320"/>
      <c r="V20" s="320"/>
      <c r="W20" s="320"/>
      <c r="X20" s="320"/>
      <c r="Y20" s="320"/>
      <c r="Z20" s="320"/>
      <c r="AA20" s="320"/>
      <c r="AB20" s="320"/>
      <c r="AC20" s="320"/>
      <c r="AD20" s="320"/>
      <c r="AE20" s="320"/>
      <c r="AF20" s="320"/>
      <c r="AG20" s="320"/>
      <c r="AH20" s="321"/>
      <c r="AI20" s="321"/>
      <c r="AJ20" s="321"/>
      <c r="AK20" s="321"/>
      <c r="AL20" s="321"/>
      <c r="AM20" s="321"/>
      <c r="AN20" s="321"/>
      <c r="AO20" s="321"/>
      <c r="AP20" s="321"/>
      <c r="AQ20" s="321"/>
      <c r="AR20" s="321"/>
      <c r="AS20" s="32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1"/>
      <c r="BP20" s="321"/>
      <c r="BQ20" s="321"/>
      <c r="BR20" s="321"/>
      <c r="BS20" s="321"/>
      <c r="BT20" s="321"/>
      <c r="BU20" s="321"/>
      <c r="BV20" s="321"/>
      <c r="BW20" s="321"/>
      <c r="BX20" s="321"/>
      <c r="BY20" s="321"/>
      <c r="BZ20" s="321"/>
      <c r="CA20" s="321"/>
      <c r="CB20" s="321"/>
      <c r="CC20" s="321"/>
      <c r="CD20" s="321"/>
      <c r="CE20" s="321"/>
      <c r="CF20" s="321"/>
      <c r="CG20" s="321"/>
      <c r="CH20" s="321"/>
      <c r="CI20" s="321"/>
      <c r="CJ20" s="321"/>
      <c r="CK20" s="321"/>
      <c r="CL20" s="321"/>
      <c r="CM20" s="321"/>
      <c r="CN20" s="321"/>
      <c r="CO20" s="321"/>
      <c r="CP20" s="321"/>
      <c r="CQ20" s="321"/>
      <c r="CR20" s="321"/>
      <c r="CS20" s="321"/>
      <c r="CT20" s="321"/>
      <c r="CU20" s="321"/>
      <c r="CV20" s="321"/>
      <c r="CW20" s="321"/>
      <c r="CX20" s="321"/>
      <c r="CY20" s="321"/>
      <c r="CZ20" s="321"/>
      <c r="DA20" s="321"/>
      <c r="DB20" s="321"/>
      <c r="DC20" s="321"/>
      <c r="DD20" s="321"/>
      <c r="DE20" s="321"/>
      <c r="DF20" s="321"/>
      <c r="DG20" s="321"/>
      <c r="DH20" s="321"/>
      <c r="DI20" s="321"/>
      <c r="DJ20" s="321"/>
      <c r="DK20" s="321"/>
      <c r="DL20" s="321"/>
      <c r="DM20" s="321"/>
      <c r="DN20" s="321"/>
      <c r="DO20" s="321"/>
      <c r="DP20" s="321"/>
      <c r="DQ20" s="321"/>
      <c r="DR20" s="321"/>
      <c r="DS20" s="321"/>
      <c r="DT20" s="321"/>
      <c r="DU20" s="321"/>
      <c r="DV20" s="321"/>
      <c r="DW20" s="321"/>
      <c r="DX20" s="321"/>
      <c r="DY20" s="321"/>
      <c r="DZ20" s="321"/>
      <c r="EA20" s="321"/>
      <c r="EB20" s="321"/>
      <c r="EC20" s="321"/>
      <c r="ED20" s="321"/>
      <c r="EE20" s="321"/>
      <c r="EF20" s="321"/>
      <c r="EG20" s="321"/>
      <c r="EH20" s="321"/>
      <c r="EI20" s="321"/>
      <c r="EJ20" s="321"/>
      <c r="EK20" s="321"/>
      <c r="EL20" s="321"/>
      <c r="EM20" s="321"/>
      <c r="EN20" s="321"/>
      <c r="EO20" s="321"/>
      <c r="EP20" s="321"/>
      <c r="EQ20" s="321"/>
      <c r="ER20" s="321"/>
      <c r="ES20" s="321"/>
      <c r="ET20" s="321"/>
      <c r="EU20" s="321"/>
      <c r="EV20" s="321"/>
      <c r="EW20" s="321"/>
      <c r="EX20" s="321"/>
      <c r="EY20" s="321"/>
      <c r="EZ20" s="321"/>
      <c r="FA20" s="321"/>
      <c r="FB20" s="321"/>
      <c r="FC20" s="321"/>
      <c r="FD20" s="321"/>
      <c r="FE20" s="321"/>
      <c r="FF20" s="321"/>
      <c r="FG20" s="321"/>
      <c r="FH20" s="321"/>
      <c r="FI20" s="321"/>
      <c r="FJ20" s="321"/>
      <c r="FK20" s="321"/>
      <c r="FL20" s="321"/>
      <c r="FM20" s="321"/>
      <c r="FN20" s="321"/>
      <c r="FO20" s="321"/>
      <c r="FP20" s="321"/>
      <c r="FQ20" s="321"/>
      <c r="FR20" s="321"/>
      <c r="FS20" s="321"/>
      <c r="FT20" s="321"/>
      <c r="FU20" s="321"/>
      <c r="FV20" s="321"/>
      <c r="FW20" s="321"/>
      <c r="FX20" s="321"/>
      <c r="FY20" s="321"/>
      <c r="FZ20" s="321"/>
      <c r="GA20" s="321"/>
      <c r="GB20" s="321"/>
      <c r="GC20" s="321"/>
      <c r="GD20" s="321"/>
      <c r="GE20" s="321"/>
      <c r="GF20" s="321"/>
      <c r="GG20" s="321"/>
      <c r="GH20" s="321"/>
      <c r="GI20" s="321"/>
      <c r="GJ20" s="321"/>
      <c r="GK20" s="321"/>
      <c r="GL20" s="321"/>
      <c r="GM20" s="321"/>
      <c r="GN20" s="321"/>
      <c r="GO20" s="321"/>
      <c r="GP20" s="321"/>
      <c r="GQ20" s="321"/>
      <c r="GR20" s="321"/>
      <c r="GS20" s="321"/>
      <c r="GT20" s="321"/>
      <c r="GU20" s="321"/>
      <c r="GV20" s="321"/>
      <c r="GW20" s="321"/>
      <c r="GX20" s="321"/>
      <c r="GY20" s="321"/>
      <c r="GZ20" s="321"/>
      <c r="HA20" s="321"/>
      <c r="HB20" s="321"/>
      <c r="HC20" s="321"/>
      <c r="HD20" s="321"/>
      <c r="HE20" s="321"/>
      <c r="HF20" s="321"/>
      <c r="HG20" s="321"/>
      <c r="HH20" s="321"/>
      <c r="HI20" s="321"/>
      <c r="HJ20" s="321"/>
      <c r="HK20" s="321"/>
      <c r="HL20" s="321"/>
      <c r="HM20" s="321"/>
      <c r="HN20" s="321"/>
      <c r="HO20" s="321"/>
      <c r="HP20" s="321"/>
      <c r="HQ20" s="321"/>
      <c r="HR20" s="321"/>
      <c r="HS20" s="321"/>
      <c r="HT20" s="321"/>
      <c r="HU20" s="321"/>
      <c r="HV20" s="321"/>
      <c r="HW20" s="321"/>
      <c r="HX20" s="321"/>
      <c r="HY20" s="321"/>
      <c r="HZ20" s="321"/>
      <c r="IA20" s="321"/>
      <c r="IB20" s="321"/>
      <c r="IC20" s="321"/>
      <c r="ID20" s="321"/>
      <c r="IE20" s="321"/>
      <c r="IF20" s="321"/>
      <c r="IG20" s="321"/>
      <c r="IH20" s="321"/>
      <c r="II20" s="321"/>
      <c r="IJ20" s="321"/>
      <c r="IK20" s="321"/>
      <c r="IL20" s="321"/>
      <c r="IM20" s="321"/>
      <c r="IN20" s="321"/>
      <c r="IO20" s="321"/>
      <c r="IP20" s="321"/>
      <c r="IQ20" s="321"/>
      <c r="IR20" s="321"/>
      <c r="IS20" s="321"/>
      <c r="IT20" s="321"/>
    </row>
    <row r="21" spans="1:254" s="322" customFormat="1" ht="39.75" customHeight="1" x14ac:dyDescent="0.3">
      <c r="A21" s="172"/>
      <c r="B21" s="663" t="s">
        <v>503</v>
      </c>
      <c r="C21" s="858" t="s">
        <v>425</v>
      </c>
      <c r="D21" s="921"/>
      <c r="E21" s="859"/>
      <c r="F21" s="230" t="s">
        <v>395</v>
      </c>
      <c r="G21" s="231">
        <v>0</v>
      </c>
      <c r="H21" s="230">
        <v>1</v>
      </c>
      <c r="I21" s="231">
        <v>1</v>
      </c>
      <c r="J21" s="230">
        <v>0</v>
      </c>
      <c r="K21" s="231">
        <v>0</v>
      </c>
      <c r="L21" s="230">
        <v>1</v>
      </c>
      <c r="M21" s="231" t="s">
        <v>395</v>
      </c>
      <c r="N21" s="230">
        <v>1</v>
      </c>
      <c r="O21" s="261" t="s">
        <v>395</v>
      </c>
      <c r="P21" s="593">
        <f t="shared" si="6"/>
        <v>4</v>
      </c>
      <c r="Q21" s="324">
        <f t="shared" si="7"/>
        <v>7</v>
      </c>
      <c r="R21" s="332">
        <f t="shared" si="8"/>
        <v>57.142857142857139</v>
      </c>
      <c r="S21" s="332"/>
      <c r="T21" s="320"/>
      <c r="U21" s="320"/>
      <c r="V21" s="320"/>
      <c r="W21" s="320"/>
      <c r="X21" s="320"/>
      <c r="Y21" s="320"/>
      <c r="Z21" s="320"/>
      <c r="AA21" s="320"/>
      <c r="AB21" s="320"/>
      <c r="AC21" s="320"/>
      <c r="AD21" s="320"/>
      <c r="AE21" s="320"/>
      <c r="AF21" s="320"/>
      <c r="AG21" s="320"/>
      <c r="AH21" s="321"/>
      <c r="AI21" s="321"/>
      <c r="AJ21" s="321"/>
      <c r="AK21" s="321"/>
      <c r="AL21" s="321"/>
      <c r="AM21" s="321"/>
      <c r="AN21" s="321"/>
      <c r="AO21" s="321"/>
      <c r="AP21" s="321"/>
      <c r="AQ21" s="321"/>
      <c r="AR21" s="321"/>
      <c r="AS21" s="321"/>
      <c r="AT21" s="321"/>
      <c r="AU21" s="321"/>
      <c r="AV21" s="321"/>
      <c r="AW21" s="321"/>
      <c r="AX21" s="321"/>
      <c r="AY21" s="321"/>
      <c r="AZ21" s="321"/>
      <c r="BA21" s="321"/>
      <c r="BB21" s="321"/>
      <c r="BC21" s="321"/>
      <c r="BD21" s="321"/>
      <c r="BE21" s="321"/>
      <c r="BF21" s="321"/>
      <c r="BG21" s="321"/>
      <c r="BH21" s="321"/>
      <c r="BI21" s="321"/>
      <c r="BJ21" s="321"/>
      <c r="BK21" s="321"/>
      <c r="BL21" s="321"/>
      <c r="BM21" s="321"/>
      <c r="BN21" s="321"/>
      <c r="BO21" s="321"/>
      <c r="BP21" s="321"/>
      <c r="BQ21" s="321"/>
      <c r="BR21" s="321"/>
      <c r="BS21" s="321"/>
      <c r="BT21" s="321"/>
      <c r="BU21" s="321"/>
      <c r="BV21" s="321"/>
      <c r="BW21" s="321"/>
      <c r="BX21" s="321"/>
      <c r="BY21" s="321"/>
      <c r="BZ21" s="321"/>
      <c r="CA21" s="321"/>
      <c r="CB21" s="321"/>
      <c r="CC21" s="321"/>
      <c r="CD21" s="321"/>
      <c r="CE21" s="321"/>
      <c r="CF21" s="321"/>
      <c r="CG21" s="321"/>
      <c r="CH21" s="321"/>
      <c r="CI21" s="321"/>
      <c r="CJ21" s="321"/>
      <c r="CK21" s="321"/>
      <c r="CL21" s="321"/>
      <c r="CM21" s="321"/>
      <c r="CN21" s="321"/>
      <c r="CO21" s="321"/>
      <c r="CP21" s="321"/>
      <c r="CQ21" s="321"/>
      <c r="CR21" s="321"/>
      <c r="CS21" s="321"/>
      <c r="CT21" s="321"/>
      <c r="CU21" s="321"/>
      <c r="CV21" s="321"/>
      <c r="CW21" s="321"/>
      <c r="CX21" s="321"/>
      <c r="CY21" s="321"/>
      <c r="CZ21" s="321"/>
      <c r="DA21" s="321"/>
      <c r="DB21" s="321"/>
      <c r="DC21" s="321"/>
      <c r="DD21" s="321"/>
      <c r="DE21" s="321"/>
      <c r="DF21" s="321"/>
      <c r="DG21" s="321"/>
      <c r="DH21" s="321"/>
      <c r="DI21" s="321"/>
      <c r="DJ21" s="321"/>
      <c r="DK21" s="321"/>
      <c r="DL21" s="321"/>
      <c r="DM21" s="321"/>
      <c r="DN21" s="321"/>
      <c r="DO21" s="321"/>
      <c r="DP21" s="321"/>
      <c r="DQ21" s="321"/>
      <c r="DR21" s="321"/>
      <c r="DS21" s="321"/>
      <c r="DT21" s="321"/>
      <c r="DU21" s="321"/>
      <c r="DV21" s="321"/>
      <c r="DW21" s="321"/>
      <c r="DX21" s="321"/>
      <c r="DY21" s="321"/>
      <c r="DZ21" s="321"/>
      <c r="EA21" s="321"/>
      <c r="EB21" s="321"/>
      <c r="EC21" s="321"/>
      <c r="ED21" s="321"/>
      <c r="EE21" s="321"/>
      <c r="EF21" s="321"/>
      <c r="EG21" s="321"/>
      <c r="EH21" s="321"/>
      <c r="EI21" s="321"/>
      <c r="EJ21" s="321"/>
      <c r="EK21" s="321"/>
      <c r="EL21" s="321"/>
      <c r="EM21" s="321"/>
      <c r="EN21" s="321"/>
      <c r="EO21" s="321"/>
      <c r="EP21" s="321"/>
      <c r="EQ21" s="321"/>
      <c r="ER21" s="321"/>
      <c r="ES21" s="321"/>
      <c r="ET21" s="321"/>
      <c r="EU21" s="321"/>
      <c r="EV21" s="321"/>
      <c r="EW21" s="321"/>
      <c r="EX21" s="321"/>
      <c r="EY21" s="321"/>
      <c r="EZ21" s="321"/>
      <c r="FA21" s="321"/>
      <c r="FB21" s="321"/>
      <c r="FC21" s="321"/>
      <c r="FD21" s="321"/>
      <c r="FE21" s="321"/>
      <c r="FF21" s="321"/>
      <c r="FG21" s="321"/>
      <c r="FH21" s="321"/>
      <c r="FI21" s="321"/>
      <c r="FJ21" s="321"/>
      <c r="FK21" s="321"/>
      <c r="FL21" s="321"/>
      <c r="FM21" s="321"/>
      <c r="FN21" s="321"/>
      <c r="FO21" s="321"/>
      <c r="FP21" s="321"/>
      <c r="FQ21" s="321"/>
      <c r="FR21" s="321"/>
      <c r="FS21" s="321"/>
      <c r="FT21" s="321"/>
      <c r="FU21" s="321"/>
      <c r="FV21" s="321"/>
      <c r="FW21" s="321"/>
      <c r="FX21" s="321"/>
      <c r="FY21" s="321"/>
      <c r="FZ21" s="321"/>
      <c r="GA21" s="321"/>
      <c r="GB21" s="321"/>
      <c r="GC21" s="321"/>
      <c r="GD21" s="321"/>
      <c r="GE21" s="321"/>
      <c r="GF21" s="321"/>
      <c r="GG21" s="321"/>
      <c r="GH21" s="321"/>
      <c r="GI21" s="321"/>
      <c r="GJ21" s="321"/>
      <c r="GK21" s="321"/>
      <c r="GL21" s="321"/>
      <c r="GM21" s="321"/>
      <c r="GN21" s="321"/>
      <c r="GO21" s="321"/>
      <c r="GP21" s="321"/>
      <c r="GQ21" s="321"/>
      <c r="GR21" s="321"/>
      <c r="GS21" s="321"/>
      <c r="GT21" s="321"/>
      <c r="GU21" s="321"/>
      <c r="GV21" s="321"/>
      <c r="GW21" s="321"/>
      <c r="GX21" s="321"/>
      <c r="GY21" s="321"/>
      <c r="GZ21" s="321"/>
      <c r="HA21" s="321"/>
      <c r="HB21" s="321"/>
      <c r="HC21" s="321"/>
      <c r="HD21" s="321"/>
      <c r="HE21" s="321"/>
      <c r="HF21" s="321"/>
      <c r="HG21" s="321"/>
      <c r="HH21" s="321"/>
      <c r="HI21" s="321"/>
      <c r="HJ21" s="321"/>
      <c r="HK21" s="321"/>
      <c r="HL21" s="321"/>
      <c r="HM21" s="321"/>
      <c r="HN21" s="321"/>
      <c r="HO21" s="321"/>
      <c r="HP21" s="321"/>
      <c r="HQ21" s="321"/>
      <c r="HR21" s="321"/>
      <c r="HS21" s="321"/>
      <c r="HT21" s="321"/>
      <c r="HU21" s="321"/>
      <c r="HV21" s="321"/>
      <c r="HW21" s="321"/>
      <c r="HX21" s="321"/>
      <c r="HY21" s="321"/>
      <c r="HZ21" s="321"/>
      <c r="IA21" s="321"/>
      <c r="IB21" s="321"/>
      <c r="IC21" s="321"/>
      <c r="ID21" s="321"/>
      <c r="IE21" s="321"/>
      <c r="IF21" s="321"/>
      <c r="IG21" s="321"/>
      <c r="IH21" s="321"/>
      <c r="II21" s="321"/>
      <c r="IJ21" s="321"/>
      <c r="IK21" s="321"/>
      <c r="IL21" s="321"/>
      <c r="IM21" s="321"/>
      <c r="IN21" s="321"/>
      <c r="IO21" s="321"/>
      <c r="IP21" s="321"/>
      <c r="IQ21" s="321"/>
      <c r="IR21" s="321"/>
      <c r="IS21" s="321"/>
      <c r="IT21" s="321"/>
    </row>
    <row r="22" spans="1:254" s="322" customFormat="1" ht="38.25" customHeight="1" x14ac:dyDescent="0.3">
      <c r="A22" s="172"/>
      <c r="B22" s="663" t="s">
        <v>505</v>
      </c>
      <c r="C22" s="820" t="s">
        <v>295</v>
      </c>
      <c r="D22" s="920"/>
      <c r="E22" s="821"/>
      <c r="F22" s="230">
        <v>1</v>
      </c>
      <c r="G22" s="231" t="s">
        <v>395</v>
      </c>
      <c r="H22" s="230">
        <v>0</v>
      </c>
      <c r="I22" s="231">
        <v>1</v>
      </c>
      <c r="J22" s="230">
        <v>1</v>
      </c>
      <c r="K22" s="231">
        <v>1</v>
      </c>
      <c r="L22" s="230">
        <v>1</v>
      </c>
      <c r="M22" s="231">
        <v>1</v>
      </c>
      <c r="N22" s="230">
        <v>1</v>
      </c>
      <c r="O22" s="261">
        <v>1</v>
      </c>
      <c r="P22" s="593">
        <f t="shared" si="6"/>
        <v>8</v>
      </c>
      <c r="Q22" s="324">
        <f t="shared" si="7"/>
        <v>9</v>
      </c>
      <c r="R22" s="332">
        <f t="shared" si="8"/>
        <v>88.888888888888886</v>
      </c>
      <c r="S22" s="332"/>
      <c r="T22" s="320"/>
      <c r="U22" s="320"/>
      <c r="V22" s="320"/>
      <c r="W22" s="320"/>
      <c r="X22" s="320"/>
      <c r="Y22" s="320"/>
      <c r="Z22" s="320"/>
      <c r="AA22" s="320"/>
      <c r="AB22" s="320"/>
      <c r="AC22" s="320"/>
      <c r="AD22" s="320"/>
      <c r="AE22" s="320"/>
      <c r="AF22" s="320"/>
      <c r="AG22" s="320"/>
      <c r="AH22" s="321"/>
      <c r="AI22" s="321"/>
      <c r="AJ22" s="321"/>
      <c r="AK22" s="321"/>
      <c r="AL22" s="321"/>
      <c r="AM22" s="321"/>
      <c r="AN22" s="321"/>
      <c r="AO22" s="321"/>
      <c r="AP22" s="321"/>
      <c r="AQ22" s="321"/>
      <c r="AR22" s="321"/>
      <c r="AS22" s="321"/>
      <c r="AT22" s="321"/>
      <c r="AU22" s="321"/>
      <c r="AV22" s="321"/>
      <c r="AW22" s="321"/>
      <c r="AX22" s="321"/>
      <c r="AY22" s="321"/>
      <c r="AZ22" s="321"/>
      <c r="BA22" s="321"/>
      <c r="BB22" s="321"/>
      <c r="BC22" s="321"/>
      <c r="BD22" s="321"/>
      <c r="BE22" s="321"/>
      <c r="BF22" s="321"/>
      <c r="BG22" s="321"/>
      <c r="BH22" s="321"/>
      <c r="BI22" s="321"/>
      <c r="BJ22" s="321"/>
      <c r="BK22" s="321"/>
      <c r="BL22" s="321"/>
      <c r="BM22" s="321"/>
      <c r="BN22" s="321"/>
      <c r="BO22" s="321"/>
      <c r="BP22" s="321"/>
      <c r="BQ22" s="321"/>
      <c r="BR22" s="321"/>
      <c r="BS22" s="321"/>
      <c r="BT22" s="321"/>
      <c r="BU22" s="321"/>
      <c r="BV22" s="321"/>
      <c r="BW22" s="321"/>
      <c r="BX22" s="321"/>
      <c r="BY22" s="321"/>
      <c r="BZ22" s="321"/>
      <c r="CA22" s="321"/>
      <c r="CB22" s="321"/>
      <c r="CC22" s="321"/>
      <c r="CD22" s="321"/>
      <c r="CE22" s="321"/>
      <c r="CF22" s="321"/>
      <c r="CG22" s="321"/>
      <c r="CH22" s="321"/>
      <c r="CI22" s="321"/>
      <c r="CJ22" s="321"/>
      <c r="CK22" s="321"/>
      <c r="CL22" s="321"/>
      <c r="CM22" s="321"/>
      <c r="CN22" s="321"/>
      <c r="CO22" s="321"/>
      <c r="CP22" s="321"/>
      <c r="CQ22" s="321"/>
      <c r="CR22" s="321"/>
      <c r="CS22" s="321"/>
      <c r="CT22" s="321"/>
      <c r="CU22" s="321"/>
      <c r="CV22" s="321"/>
      <c r="CW22" s="321"/>
      <c r="CX22" s="321"/>
      <c r="CY22" s="321"/>
      <c r="CZ22" s="321"/>
      <c r="DA22" s="321"/>
      <c r="DB22" s="321"/>
      <c r="DC22" s="321"/>
      <c r="DD22" s="321"/>
      <c r="DE22" s="321"/>
      <c r="DF22" s="321"/>
      <c r="DG22" s="321"/>
      <c r="DH22" s="321"/>
      <c r="DI22" s="321"/>
      <c r="DJ22" s="321"/>
      <c r="DK22" s="321"/>
      <c r="DL22" s="321"/>
      <c r="DM22" s="321"/>
      <c r="DN22" s="321"/>
      <c r="DO22" s="321"/>
      <c r="DP22" s="321"/>
      <c r="DQ22" s="321"/>
      <c r="DR22" s="321"/>
      <c r="DS22" s="321"/>
      <c r="DT22" s="321"/>
      <c r="DU22" s="321"/>
      <c r="DV22" s="321"/>
      <c r="DW22" s="321"/>
      <c r="DX22" s="321"/>
      <c r="DY22" s="321"/>
      <c r="DZ22" s="321"/>
      <c r="EA22" s="321"/>
      <c r="EB22" s="321"/>
      <c r="EC22" s="321"/>
      <c r="ED22" s="321"/>
      <c r="EE22" s="321"/>
      <c r="EF22" s="321"/>
      <c r="EG22" s="321"/>
      <c r="EH22" s="321"/>
      <c r="EI22" s="321"/>
      <c r="EJ22" s="321"/>
      <c r="EK22" s="321"/>
      <c r="EL22" s="321"/>
      <c r="EM22" s="321"/>
      <c r="EN22" s="321"/>
      <c r="EO22" s="321"/>
      <c r="EP22" s="321"/>
      <c r="EQ22" s="321"/>
      <c r="ER22" s="321"/>
      <c r="ES22" s="321"/>
      <c r="ET22" s="321"/>
      <c r="EU22" s="321"/>
      <c r="EV22" s="321"/>
      <c r="EW22" s="321"/>
      <c r="EX22" s="321"/>
      <c r="EY22" s="321"/>
      <c r="EZ22" s="321"/>
      <c r="FA22" s="321"/>
      <c r="FB22" s="321"/>
      <c r="FC22" s="321"/>
      <c r="FD22" s="321"/>
      <c r="FE22" s="321"/>
      <c r="FF22" s="321"/>
      <c r="FG22" s="321"/>
      <c r="FH22" s="321"/>
      <c r="FI22" s="321"/>
      <c r="FJ22" s="321"/>
      <c r="FK22" s="321"/>
      <c r="FL22" s="321"/>
      <c r="FM22" s="321"/>
      <c r="FN22" s="321"/>
      <c r="FO22" s="321"/>
      <c r="FP22" s="321"/>
      <c r="FQ22" s="321"/>
      <c r="FR22" s="321"/>
      <c r="FS22" s="321"/>
      <c r="FT22" s="321"/>
      <c r="FU22" s="321"/>
      <c r="FV22" s="321"/>
      <c r="FW22" s="321"/>
      <c r="FX22" s="321"/>
      <c r="FY22" s="321"/>
      <c r="FZ22" s="321"/>
      <c r="GA22" s="321"/>
      <c r="GB22" s="321"/>
      <c r="GC22" s="321"/>
      <c r="GD22" s="321"/>
      <c r="GE22" s="321"/>
      <c r="GF22" s="321"/>
      <c r="GG22" s="321"/>
      <c r="GH22" s="321"/>
      <c r="GI22" s="321"/>
      <c r="GJ22" s="321"/>
      <c r="GK22" s="321"/>
      <c r="GL22" s="321"/>
      <c r="GM22" s="321"/>
      <c r="GN22" s="321"/>
      <c r="GO22" s="321"/>
      <c r="GP22" s="321"/>
      <c r="GQ22" s="321"/>
      <c r="GR22" s="321"/>
      <c r="GS22" s="321"/>
      <c r="GT22" s="321"/>
      <c r="GU22" s="321"/>
      <c r="GV22" s="321"/>
      <c r="GW22" s="321"/>
      <c r="GX22" s="321"/>
      <c r="GY22" s="321"/>
      <c r="GZ22" s="321"/>
      <c r="HA22" s="321"/>
      <c r="HB22" s="321"/>
      <c r="HC22" s="321"/>
      <c r="HD22" s="321"/>
      <c r="HE22" s="321"/>
      <c r="HF22" s="321"/>
      <c r="HG22" s="321"/>
      <c r="HH22" s="321"/>
      <c r="HI22" s="321"/>
      <c r="HJ22" s="321"/>
      <c r="HK22" s="321"/>
      <c r="HL22" s="321"/>
      <c r="HM22" s="321"/>
      <c r="HN22" s="321"/>
      <c r="HO22" s="321"/>
      <c r="HP22" s="321"/>
      <c r="HQ22" s="321"/>
      <c r="HR22" s="321"/>
      <c r="HS22" s="321"/>
      <c r="HT22" s="321"/>
      <c r="HU22" s="321"/>
      <c r="HV22" s="321"/>
      <c r="HW22" s="321"/>
      <c r="HX22" s="321"/>
      <c r="HY22" s="321"/>
      <c r="HZ22" s="321"/>
      <c r="IA22" s="321"/>
      <c r="IB22" s="321"/>
      <c r="IC22" s="321"/>
      <c r="ID22" s="321"/>
      <c r="IE22" s="321"/>
      <c r="IF22" s="321"/>
      <c r="IG22" s="321"/>
      <c r="IH22" s="321"/>
      <c r="II22" s="321"/>
      <c r="IJ22" s="321"/>
      <c r="IK22" s="321"/>
      <c r="IL22" s="321"/>
      <c r="IM22" s="321"/>
      <c r="IN22" s="321"/>
      <c r="IO22" s="321"/>
      <c r="IP22" s="321"/>
      <c r="IQ22" s="321"/>
      <c r="IR22" s="321"/>
      <c r="IS22" s="321"/>
      <c r="IT22" s="321"/>
    </row>
    <row r="23" spans="1:254" s="322" customFormat="1" ht="93" customHeight="1" thickBot="1" x14ac:dyDescent="0.35">
      <c r="A23" s="172"/>
      <c r="B23" s="664" t="s">
        <v>506</v>
      </c>
      <c r="C23" s="930" t="s">
        <v>426</v>
      </c>
      <c r="D23" s="931"/>
      <c r="E23" s="932"/>
      <c r="F23" s="235" t="s">
        <v>395</v>
      </c>
      <c r="G23" s="236" t="s">
        <v>395</v>
      </c>
      <c r="H23" s="235">
        <v>0</v>
      </c>
      <c r="I23" s="236">
        <v>0</v>
      </c>
      <c r="J23" s="235">
        <v>0</v>
      </c>
      <c r="K23" s="236" t="s">
        <v>395</v>
      </c>
      <c r="L23" s="235">
        <v>0</v>
      </c>
      <c r="M23" s="236">
        <v>0</v>
      </c>
      <c r="N23" s="235">
        <v>1</v>
      </c>
      <c r="O23" s="262">
        <v>0</v>
      </c>
      <c r="P23" s="593">
        <f t="shared" si="6"/>
        <v>1</v>
      </c>
      <c r="Q23" s="324">
        <f t="shared" si="7"/>
        <v>7</v>
      </c>
      <c r="R23" s="332">
        <f t="shared" si="8"/>
        <v>14.285714285714285</v>
      </c>
      <c r="S23" s="332"/>
      <c r="T23" s="320"/>
      <c r="U23" s="320"/>
      <c r="V23" s="320"/>
      <c r="W23" s="320"/>
      <c r="X23" s="320"/>
      <c r="Y23" s="320"/>
      <c r="Z23" s="320"/>
      <c r="AA23" s="320"/>
      <c r="AB23" s="320"/>
      <c r="AC23" s="320"/>
      <c r="AD23" s="320"/>
      <c r="AE23" s="320"/>
      <c r="AF23" s="320"/>
      <c r="AG23" s="320"/>
      <c r="AH23" s="321"/>
      <c r="AI23" s="321"/>
      <c r="AJ23" s="321"/>
      <c r="AK23" s="321"/>
      <c r="AL23" s="321"/>
      <c r="AM23" s="321"/>
      <c r="AN23" s="321"/>
      <c r="AO23" s="321"/>
      <c r="AP23" s="321"/>
      <c r="AQ23" s="321"/>
      <c r="AR23" s="321"/>
      <c r="AS23" s="321"/>
      <c r="AT23" s="321"/>
      <c r="AU23" s="321"/>
      <c r="AV23" s="321"/>
      <c r="AW23" s="321"/>
      <c r="AX23" s="321"/>
      <c r="AY23" s="321"/>
      <c r="AZ23" s="321"/>
      <c r="BA23" s="321"/>
      <c r="BB23" s="321"/>
      <c r="BC23" s="321"/>
      <c r="BD23" s="321"/>
      <c r="BE23" s="321"/>
      <c r="BF23" s="321"/>
      <c r="BG23" s="321"/>
      <c r="BH23" s="321"/>
      <c r="BI23" s="321"/>
      <c r="BJ23" s="321"/>
      <c r="BK23" s="321"/>
      <c r="BL23" s="321"/>
      <c r="BM23" s="321"/>
      <c r="BN23" s="321"/>
      <c r="BO23" s="321"/>
      <c r="BP23" s="321"/>
      <c r="BQ23" s="321"/>
      <c r="BR23" s="321"/>
      <c r="BS23" s="321"/>
      <c r="BT23" s="321"/>
      <c r="BU23" s="321"/>
      <c r="BV23" s="321"/>
      <c r="BW23" s="321"/>
      <c r="BX23" s="321"/>
      <c r="BY23" s="321"/>
      <c r="BZ23" s="321"/>
      <c r="CA23" s="321"/>
      <c r="CB23" s="321"/>
      <c r="CC23" s="321"/>
      <c r="CD23" s="321"/>
      <c r="CE23" s="321"/>
      <c r="CF23" s="321"/>
      <c r="CG23" s="321"/>
      <c r="CH23" s="321"/>
      <c r="CI23" s="321"/>
      <c r="CJ23" s="321"/>
      <c r="CK23" s="321"/>
      <c r="CL23" s="321"/>
      <c r="CM23" s="321"/>
      <c r="CN23" s="321"/>
      <c r="CO23" s="321"/>
      <c r="CP23" s="321"/>
      <c r="CQ23" s="321"/>
      <c r="CR23" s="321"/>
      <c r="CS23" s="321"/>
      <c r="CT23" s="321"/>
      <c r="CU23" s="321"/>
      <c r="CV23" s="321"/>
      <c r="CW23" s="321"/>
      <c r="CX23" s="321"/>
      <c r="CY23" s="321"/>
      <c r="CZ23" s="321"/>
      <c r="DA23" s="321"/>
      <c r="DB23" s="321"/>
      <c r="DC23" s="321"/>
      <c r="DD23" s="321"/>
      <c r="DE23" s="321"/>
      <c r="DF23" s="321"/>
      <c r="DG23" s="321"/>
      <c r="DH23" s="321"/>
      <c r="DI23" s="321"/>
      <c r="DJ23" s="321"/>
      <c r="DK23" s="321"/>
      <c r="DL23" s="321"/>
      <c r="DM23" s="321"/>
      <c r="DN23" s="321"/>
      <c r="DO23" s="321"/>
      <c r="DP23" s="321"/>
      <c r="DQ23" s="321"/>
      <c r="DR23" s="321"/>
      <c r="DS23" s="321"/>
      <c r="DT23" s="321"/>
      <c r="DU23" s="321"/>
      <c r="DV23" s="321"/>
      <c r="DW23" s="321"/>
      <c r="DX23" s="321"/>
      <c r="DY23" s="321"/>
      <c r="DZ23" s="321"/>
      <c r="EA23" s="321"/>
      <c r="EB23" s="321"/>
      <c r="EC23" s="321"/>
      <c r="ED23" s="321"/>
      <c r="EE23" s="321"/>
      <c r="EF23" s="321"/>
      <c r="EG23" s="321"/>
      <c r="EH23" s="321"/>
      <c r="EI23" s="321"/>
      <c r="EJ23" s="321"/>
      <c r="EK23" s="321"/>
      <c r="EL23" s="321"/>
      <c r="EM23" s="321"/>
      <c r="EN23" s="321"/>
      <c r="EO23" s="321"/>
      <c r="EP23" s="321"/>
      <c r="EQ23" s="321"/>
      <c r="ER23" s="321"/>
      <c r="ES23" s="321"/>
      <c r="ET23" s="321"/>
      <c r="EU23" s="321"/>
      <c r="EV23" s="321"/>
      <c r="EW23" s="321"/>
      <c r="EX23" s="321"/>
      <c r="EY23" s="321"/>
      <c r="EZ23" s="321"/>
      <c r="FA23" s="321"/>
      <c r="FB23" s="321"/>
      <c r="FC23" s="321"/>
      <c r="FD23" s="321"/>
      <c r="FE23" s="321"/>
      <c r="FF23" s="321"/>
      <c r="FG23" s="321"/>
      <c r="FH23" s="321"/>
      <c r="FI23" s="321"/>
      <c r="FJ23" s="321"/>
      <c r="FK23" s="321"/>
      <c r="FL23" s="321"/>
      <c r="FM23" s="321"/>
      <c r="FN23" s="321"/>
      <c r="FO23" s="321"/>
      <c r="FP23" s="321"/>
      <c r="FQ23" s="321"/>
      <c r="FR23" s="321"/>
      <c r="FS23" s="321"/>
      <c r="FT23" s="321"/>
      <c r="FU23" s="321"/>
      <c r="FV23" s="321"/>
      <c r="FW23" s="321"/>
      <c r="FX23" s="321"/>
      <c r="FY23" s="321"/>
      <c r="FZ23" s="321"/>
      <c r="GA23" s="321"/>
      <c r="GB23" s="321"/>
      <c r="GC23" s="321"/>
      <c r="GD23" s="321"/>
      <c r="GE23" s="321"/>
      <c r="GF23" s="321"/>
      <c r="GG23" s="321"/>
      <c r="GH23" s="321"/>
      <c r="GI23" s="321"/>
      <c r="GJ23" s="321"/>
      <c r="GK23" s="321"/>
      <c r="GL23" s="321"/>
      <c r="GM23" s="321"/>
      <c r="GN23" s="321"/>
      <c r="GO23" s="321"/>
      <c r="GP23" s="321"/>
      <c r="GQ23" s="321"/>
      <c r="GR23" s="321"/>
      <c r="GS23" s="321"/>
      <c r="GT23" s="321"/>
      <c r="GU23" s="321"/>
      <c r="GV23" s="321"/>
      <c r="GW23" s="321"/>
      <c r="GX23" s="321"/>
      <c r="GY23" s="321"/>
      <c r="GZ23" s="321"/>
      <c r="HA23" s="321"/>
      <c r="HB23" s="321"/>
      <c r="HC23" s="321"/>
      <c r="HD23" s="321"/>
      <c r="HE23" s="321"/>
      <c r="HF23" s="321"/>
      <c r="HG23" s="321"/>
      <c r="HH23" s="321"/>
      <c r="HI23" s="321"/>
      <c r="HJ23" s="321"/>
      <c r="HK23" s="321"/>
      <c r="HL23" s="321"/>
      <c r="HM23" s="321"/>
      <c r="HN23" s="321"/>
      <c r="HO23" s="321"/>
      <c r="HP23" s="321"/>
      <c r="HQ23" s="321"/>
      <c r="HR23" s="321"/>
      <c r="HS23" s="321"/>
      <c r="HT23" s="321"/>
      <c r="HU23" s="321"/>
      <c r="HV23" s="321"/>
      <c r="HW23" s="321"/>
      <c r="HX23" s="321"/>
      <c r="HY23" s="321"/>
      <c r="HZ23" s="321"/>
      <c r="IA23" s="321"/>
      <c r="IB23" s="321"/>
      <c r="IC23" s="321"/>
      <c r="ID23" s="321"/>
      <c r="IE23" s="321"/>
      <c r="IF23" s="321"/>
      <c r="IG23" s="321"/>
      <c r="IH23" s="321"/>
      <c r="II23" s="321"/>
      <c r="IJ23" s="321"/>
      <c r="IK23" s="321"/>
      <c r="IL23" s="321"/>
      <c r="IM23" s="321"/>
      <c r="IN23" s="321"/>
      <c r="IO23" s="321"/>
      <c r="IP23" s="321"/>
      <c r="IQ23" s="321"/>
      <c r="IR23" s="321"/>
      <c r="IS23" s="321"/>
      <c r="IT23" s="321"/>
    </row>
    <row r="24" spans="1:254" s="322" customFormat="1" ht="19.5" customHeight="1" thickBot="1" x14ac:dyDescent="0.4">
      <c r="A24" s="172"/>
      <c r="B24" s="951" t="s">
        <v>14</v>
      </c>
      <c r="C24" s="952"/>
      <c r="D24" s="952"/>
      <c r="E24" s="952"/>
      <c r="F24" s="325">
        <f>SUM(F19:F23)</f>
        <v>2</v>
      </c>
      <c r="G24" s="326">
        <f t="shared" ref="G24:O24" si="9">SUM(G19:G23)</f>
        <v>2</v>
      </c>
      <c r="H24" s="326">
        <f t="shared" si="9"/>
        <v>2</v>
      </c>
      <c r="I24" s="326">
        <f t="shared" si="9"/>
        <v>4</v>
      </c>
      <c r="J24" s="326">
        <f t="shared" si="9"/>
        <v>1</v>
      </c>
      <c r="K24" s="326">
        <f t="shared" si="9"/>
        <v>1</v>
      </c>
      <c r="L24" s="326">
        <f t="shared" si="9"/>
        <v>4</v>
      </c>
      <c r="M24" s="326">
        <f t="shared" si="9"/>
        <v>1</v>
      </c>
      <c r="N24" s="326">
        <f t="shared" si="9"/>
        <v>4</v>
      </c>
      <c r="O24" s="327">
        <f t="shared" si="9"/>
        <v>2</v>
      </c>
      <c r="P24" s="593">
        <f>SUM(F24:O24)</f>
        <v>23</v>
      </c>
      <c r="Q24" s="323">
        <f>(P24/P25)*100</f>
        <v>60.526315789473685</v>
      </c>
      <c r="R24" s="332"/>
      <c r="S24" s="958" t="s">
        <v>508</v>
      </c>
      <c r="T24" s="959"/>
      <c r="U24" s="960"/>
      <c r="V24" s="954">
        <f>Q24</f>
        <v>60.526315789473685</v>
      </c>
      <c r="W24" s="956" t="s">
        <v>397</v>
      </c>
      <c r="X24" s="320"/>
      <c r="Y24" s="320"/>
      <c r="Z24" s="320"/>
      <c r="AA24" s="320"/>
      <c r="AB24" s="320"/>
      <c r="AC24" s="320"/>
      <c r="AD24" s="320"/>
      <c r="AE24" s="320"/>
      <c r="AF24" s="320"/>
      <c r="AG24" s="320"/>
      <c r="AH24" s="321"/>
      <c r="AI24" s="321"/>
      <c r="AJ24" s="321"/>
      <c r="AK24" s="321"/>
      <c r="AL24" s="321"/>
      <c r="AM24" s="321"/>
      <c r="AN24" s="321"/>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1"/>
      <c r="BO24" s="321"/>
      <c r="BP24" s="321"/>
      <c r="BQ24" s="321"/>
      <c r="BR24" s="321"/>
      <c r="BS24" s="321"/>
      <c r="BT24" s="321"/>
      <c r="BU24" s="321"/>
      <c r="BV24" s="321"/>
      <c r="BW24" s="321"/>
      <c r="BX24" s="321"/>
      <c r="BY24" s="321"/>
      <c r="BZ24" s="321"/>
      <c r="CA24" s="321"/>
      <c r="CB24" s="321"/>
      <c r="CC24" s="321"/>
      <c r="CD24" s="321"/>
      <c r="CE24" s="321"/>
      <c r="CF24" s="321"/>
      <c r="CG24" s="321"/>
      <c r="CH24" s="321"/>
      <c r="CI24" s="321"/>
      <c r="CJ24" s="321"/>
      <c r="CK24" s="321"/>
      <c r="CL24" s="321"/>
      <c r="CM24" s="321"/>
      <c r="CN24" s="321"/>
      <c r="CO24" s="321"/>
      <c r="CP24" s="321"/>
      <c r="CQ24" s="321"/>
      <c r="CR24" s="321"/>
      <c r="CS24" s="321"/>
      <c r="CT24" s="321"/>
      <c r="CU24" s="321"/>
      <c r="CV24" s="321"/>
      <c r="CW24" s="321"/>
      <c r="CX24" s="321"/>
      <c r="CY24" s="321"/>
      <c r="CZ24" s="321"/>
      <c r="DA24" s="321"/>
      <c r="DB24" s="321"/>
      <c r="DC24" s="321"/>
      <c r="DD24" s="321"/>
      <c r="DE24" s="321"/>
      <c r="DF24" s="321"/>
      <c r="DG24" s="321"/>
      <c r="DH24" s="321"/>
      <c r="DI24" s="321"/>
      <c r="DJ24" s="321"/>
      <c r="DK24" s="321"/>
      <c r="DL24" s="321"/>
      <c r="DM24" s="321"/>
      <c r="DN24" s="321"/>
      <c r="DO24" s="321"/>
      <c r="DP24" s="321"/>
      <c r="DQ24" s="321"/>
      <c r="DR24" s="321"/>
      <c r="DS24" s="321"/>
      <c r="DT24" s="321"/>
      <c r="DU24" s="321"/>
      <c r="DV24" s="321"/>
      <c r="DW24" s="321"/>
      <c r="DX24" s="321"/>
      <c r="DY24" s="321"/>
      <c r="DZ24" s="321"/>
      <c r="EA24" s="321"/>
      <c r="EB24" s="321"/>
      <c r="EC24" s="321"/>
      <c r="ED24" s="321"/>
      <c r="EE24" s="321"/>
      <c r="EF24" s="321"/>
      <c r="EG24" s="321"/>
      <c r="EH24" s="321"/>
      <c r="EI24" s="321"/>
      <c r="EJ24" s="321"/>
      <c r="EK24" s="321"/>
      <c r="EL24" s="321"/>
      <c r="EM24" s="321"/>
      <c r="EN24" s="321"/>
      <c r="EO24" s="321"/>
      <c r="EP24" s="321"/>
      <c r="EQ24" s="321"/>
      <c r="ER24" s="321"/>
      <c r="ES24" s="321"/>
      <c r="ET24" s="321"/>
      <c r="EU24" s="321"/>
      <c r="EV24" s="321"/>
      <c r="EW24" s="321"/>
      <c r="EX24" s="321"/>
      <c r="EY24" s="321"/>
      <c r="EZ24" s="321"/>
      <c r="FA24" s="321"/>
      <c r="FB24" s="321"/>
      <c r="FC24" s="321"/>
      <c r="FD24" s="321"/>
      <c r="FE24" s="321"/>
      <c r="FF24" s="321"/>
      <c r="FG24" s="321"/>
      <c r="FH24" s="321"/>
      <c r="FI24" s="321"/>
      <c r="FJ24" s="321"/>
      <c r="FK24" s="321"/>
      <c r="FL24" s="321"/>
      <c r="FM24" s="321"/>
      <c r="FN24" s="321"/>
      <c r="FO24" s="321"/>
      <c r="FP24" s="321"/>
      <c r="FQ24" s="321"/>
      <c r="FR24" s="321"/>
      <c r="FS24" s="321"/>
      <c r="FT24" s="321"/>
      <c r="FU24" s="321"/>
      <c r="FV24" s="321"/>
      <c r="FW24" s="321"/>
      <c r="FX24" s="321"/>
      <c r="FY24" s="321"/>
      <c r="FZ24" s="321"/>
      <c r="GA24" s="321"/>
      <c r="GB24" s="321"/>
      <c r="GC24" s="321"/>
      <c r="GD24" s="321"/>
      <c r="GE24" s="321"/>
      <c r="GF24" s="321"/>
      <c r="GG24" s="321"/>
      <c r="GH24" s="321"/>
      <c r="GI24" s="321"/>
      <c r="GJ24" s="321"/>
      <c r="GK24" s="321"/>
      <c r="GL24" s="321"/>
      <c r="GM24" s="321"/>
      <c r="GN24" s="321"/>
      <c r="GO24" s="321"/>
      <c r="GP24" s="321"/>
      <c r="GQ24" s="321"/>
      <c r="GR24" s="321"/>
      <c r="GS24" s="321"/>
      <c r="GT24" s="321"/>
      <c r="GU24" s="321"/>
      <c r="GV24" s="321"/>
      <c r="GW24" s="321"/>
      <c r="GX24" s="321"/>
      <c r="GY24" s="321"/>
      <c r="GZ24" s="321"/>
      <c r="HA24" s="321"/>
      <c r="HB24" s="321"/>
      <c r="HC24" s="321"/>
      <c r="HD24" s="321"/>
      <c r="HE24" s="321"/>
      <c r="HF24" s="321"/>
      <c r="HG24" s="321"/>
      <c r="HH24" s="321"/>
      <c r="HI24" s="321"/>
      <c r="HJ24" s="321"/>
      <c r="HK24" s="321"/>
      <c r="HL24" s="321"/>
      <c r="HM24" s="321"/>
      <c r="HN24" s="321"/>
      <c r="HO24" s="321"/>
      <c r="HP24" s="321"/>
      <c r="HQ24" s="321"/>
      <c r="HR24" s="321"/>
      <c r="HS24" s="321"/>
      <c r="HT24" s="321"/>
      <c r="HU24" s="321"/>
      <c r="HV24" s="321"/>
      <c r="HW24" s="321"/>
      <c r="HX24" s="321"/>
      <c r="HY24" s="321"/>
      <c r="HZ24" s="321"/>
      <c r="IA24" s="321"/>
      <c r="IB24" s="321"/>
      <c r="IC24" s="321"/>
      <c r="ID24" s="321"/>
      <c r="IE24" s="321"/>
      <c r="IF24" s="321"/>
      <c r="IG24" s="321"/>
      <c r="IH24" s="321"/>
      <c r="II24" s="321"/>
      <c r="IJ24" s="321"/>
      <c r="IK24" s="321"/>
      <c r="IL24" s="321"/>
      <c r="IM24" s="321"/>
      <c r="IN24" s="321"/>
      <c r="IO24" s="321"/>
      <c r="IP24" s="321"/>
      <c r="IQ24" s="321"/>
      <c r="IR24" s="321"/>
      <c r="IS24" s="321"/>
      <c r="IT24" s="321"/>
    </row>
    <row r="25" spans="1:254" s="78" customFormat="1" ht="18.75" thickBot="1" x14ac:dyDescent="0.4">
      <c r="A25" s="143"/>
      <c r="B25" s="145"/>
      <c r="C25" s="145"/>
      <c r="D25" s="596"/>
      <c r="E25" s="596"/>
      <c r="F25" s="595">
        <f>COUNT(F19:F23)</f>
        <v>3</v>
      </c>
      <c r="G25" s="595">
        <f t="shared" ref="G25:O25" si="10">COUNT(G19:G23)</f>
        <v>3</v>
      </c>
      <c r="H25" s="595">
        <f t="shared" si="10"/>
        <v>5</v>
      </c>
      <c r="I25" s="595">
        <f t="shared" si="10"/>
        <v>5</v>
      </c>
      <c r="J25" s="595">
        <f t="shared" si="10"/>
        <v>3</v>
      </c>
      <c r="K25" s="595">
        <f t="shared" si="10"/>
        <v>2</v>
      </c>
      <c r="L25" s="595">
        <f t="shared" si="10"/>
        <v>5</v>
      </c>
      <c r="M25" s="595">
        <f t="shared" si="10"/>
        <v>3</v>
      </c>
      <c r="N25" s="595">
        <f t="shared" si="10"/>
        <v>5</v>
      </c>
      <c r="O25" s="595">
        <f t="shared" si="10"/>
        <v>4</v>
      </c>
      <c r="P25" s="533">
        <f>COUNT(F19:O23)</f>
        <v>38</v>
      </c>
      <c r="Q25" s="330"/>
      <c r="R25" s="332"/>
      <c r="S25" s="961"/>
      <c r="T25" s="962"/>
      <c r="U25" s="963"/>
      <c r="V25" s="955"/>
      <c r="W25" s="957"/>
      <c r="X25" s="143"/>
      <c r="Y25" s="143"/>
      <c r="Z25" s="143"/>
      <c r="AA25" s="143"/>
      <c r="AB25" s="143"/>
      <c r="AC25" s="143"/>
      <c r="AD25" s="143"/>
      <c r="AE25" s="143"/>
      <c r="AF25" s="143"/>
      <c r="AG25" s="143"/>
    </row>
    <row r="26" spans="1:254" s="78" customFormat="1" ht="33" customHeight="1" x14ac:dyDescent="0.35">
      <c r="A26" s="143"/>
      <c r="B26" s="145"/>
      <c r="C26" s="145"/>
      <c r="D26" s="596"/>
      <c r="E26" s="596" t="s">
        <v>397</v>
      </c>
      <c r="F26" s="595">
        <f>(F24/F25)*100</f>
        <v>66.666666666666657</v>
      </c>
      <c r="G26" s="595">
        <f t="shared" ref="G26:O26" si="11">(G24/G25)*100</f>
        <v>66.666666666666657</v>
      </c>
      <c r="H26" s="595">
        <f t="shared" si="11"/>
        <v>40</v>
      </c>
      <c r="I26" s="595">
        <f t="shared" si="11"/>
        <v>80</v>
      </c>
      <c r="J26" s="595">
        <f t="shared" si="11"/>
        <v>33.333333333333329</v>
      </c>
      <c r="K26" s="595">
        <f t="shared" si="11"/>
        <v>50</v>
      </c>
      <c r="L26" s="595">
        <f t="shared" si="11"/>
        <v>80</v>
      </c>
      <c r="M26" s="595">
        <f t="shared" si="11"/>
        <v>33.333333333333329</v>
      </c>
      <c r="N26" s="595">
        <f t="shared" si="11"/>
        <v>80</v>
      </c>
      <c r="O26" s="595">
        <f t="shared" si="11"/>
        <v>50</v>
      </c>
      <c r="P26" s="533"/>
      <c r="Q26" s="143"/>
      <c r="R26" s="332"/>
      <c r="S26" s="143"/>
      <c r="T26" s="143"/>
      <c r="U26" s="143"/>
      <c r="V26" s="143"/>
      <c r="W26" s="143"/>
      <c r="X26" s="143"/>
      <c r="Y26" s="143"/>
      <c r="Z26" s="143"/>
      <c r="AA26" s="143"/>
      <c r="AB26" s="143"/>
      <c r="AC26" s="143"/>
      <c r="AD26" s="143"/>
      <c r="AE26" s="143"/>
      <c r="AF26" s="143"/>
      <c r="AG26" s="143"/>
    </row>
    <row r="27" spans="1:254" s="78" customFormat="1" ht="77.25" customHeight="1" thickBot="1" x14ac:dyDescent="0.4">
      <c r="A27" s="143"/>
      <c r="B27" s="145"/>
      <c r="C27" s="145"/>
      <c r="D27" s="145"/>
      <c r="E27" s="145"/>
      <c r="F27" s="329"/>
      <c r="G27" s="329"/>
      <c r="H27" s="329"/>
      <c r="I27" s="329"/>
      <c r="J27" s="329"/>
      <c r="K27" s="329"/>
      <c r="L27" s="329"/>
      <c r="M27" s="329"/>
      <c r="N27" s="329"/>
      <c r="O27" s="329"/>
      <c r="P27" s="533"/>
      <c r="Q27" s="143"/>
      <c r="R27" s="143"/>
      <c r="S27" s="143"/>
      <c r="T27" s="143"/>
      <c r="U27" s="143"/>
      <c r="V27" s="143"/>
      <c r="W27" s="143"/>
      <c r="X27" s="143"/>
      <c r="Y27" s="143"/>
      <c r="Z27" s="143"/>
      <c r="AA27" s="143"/>
      <c r="AB27" s="143"/>
      <c r="AC27" s="143"/>
      <c r="AD27" s="143"/>
      <c r="AE27" s="143"/>
      <c r="AF27" s="143"/>
      <c r="AG27" s="143"/>
    </row>
    <row r="28" spans="1:254" s="322" customFormat="1" ht="17.25" customHeight="1" thickBot="1" x14ac:dyDescent="0.35">
      <c r="A28" s="172"/>
      <c r="B28" s="139" t="s">
        <v>504</v>
      </c>
      <c r="C28" s="933" t="s">
        <v>483</v>
      </c>
      <c r="D28" s="933"/>
      <c r="E28" s="934"/>
      <c r="F28" s="295" t="s">
        <v>493</v>
      </c>
      <c r="G28" s="295" t="s">
        <v>494</v>
      </c>
      <c r="H28" s="295" t="s">
        <v>491</v>
      </c>
      <c r="I28" s="295" t="s">
        <v>495</v>
      </c>
      <c r="J28" s="295" t="s">
        <v>492</v>
      </c>
      <c r="K28" s="295" t="s">
        <v>496</v>
      </c>
      <c r="L28" s="295" t="s">
        <v>497</v>
      </c>
      <c r="M28" s="295" t="s">
        <v>498</v>
      </c>
      <c r="N28" s="295" t="s">
        <v>499</v>
      </c>
      <c r="O28" s="295" t="s">
        <v>500</v>
      </c>
      <c r="P28" s="590" t="s">
        <v>399</v>
      </c>
      <c r="Q28" s="320" t="s">
        <v>398</v>
      </c>
      <c r="R28" s="320" t="s">
        <v>397</v>
      </c>
      <c r="S28" s="320"/>
      <c r="T28" s="320"/>
      <c r="U28" s="320"/>
      <c r="V28" s="320"/>
      <c r="W28" s="320"/>
      <c r="X28" s="320"/>
      <c r="Y28" s="320"/>
      <c r="Z28" s="320"/>
      <c r="AA28" s="320"/>
      <c r="AB28" s="320"/>
      <c r="AC28" s="320"/>
      <c r="AD28" s="320"/>
      <c r="AE28" s="320"/>
      <c r="AF28" s="320"/>
      <c r="AG28" s="320"/>
      <c r="AH28" s="321"/>
      <c r="AI28" s="321"/>
      <c r="AJ28" s="321"/>
      <c r="AK28" s="321"/>
      <c r="AL28" s="321"/>
      <c r="AM28" s="321"/>
      <c r="AN28" s="321"/>
      <c r="AO28" s="321"/>
      <c r="AP28" s="321"/>
      <c r="AQ28" s="321"/>
      <c r="AR28" s="321"/>
      <c r="AS28" s="321"/>
      <c r="AT28" s="321"/>
      <c r="AU28" s="321"/>
      <c r="AV28" s="321"/>
      <c r="AW28" s="321"/>
      <c r="AX28" s="321"/>
      <c r="AY28" s="321"/>
      <c r="AZ28" s="321"/>
      <c r="BA28" s="321"/>
      <c r="BB28" s="321"/>
      <c r="BC28" s="321"/>
      <c r="BD28" s="321"/>
      <c r="BE28" s="321"/>
      <c r="BF28" s="321"/>
      <c r="BG28" s="321"/>
      <c r="BH28" s="321"/>
      <c r="BI28" s="321"/>
      <c r="BJ28" s="321"/>
      <c r="BK28" s="321"/>
      <c r="BL28" s="321"/>
      <c r="BM28" s="321"/>
      <c r="BN28" s="321"/>
      <c r="BO28" s="321"/>
      <c r="BP28" s="321"/>
      <c r="BQ28" s="321"/>
      <c r="BR28" s="321"/>
      <c r="BS28" s="321"/>
      <c r="BT28" s="321"/>
      <c r="BU28" s="321"/>
      <c r="BV28" s="321"/>
      <c r="BW28" s="321"/>
      <c r="BX28" s="321"/>
      <c r="BY28" s="321"/>
      <c r="BZ28" s="321"/>
      <c r="CA28" s="321"/>
      <c r="CB28" s="321"/>
      <c r="CC28" s="321"/>
      <c r="CD28" s="321"/>
      <c r="CE28" s="321"/>
      <c r="CF28" s="321"/>
      <c r="CG28" s="321"/>
      <c r="CH28" s="321"/>
      <c r="CI28" s="321"/>
      <c r="CJ28" s="321"/>
      <c r="CK28" s="321"/>
      <c r="CL28" s="321"/>
      <c r="CM28" s="321"/>
      <c r="CN28" s="321"/>
      <c r="CO28" s="321"/>
      <c r="CP28" s="321"/>
      <c r="CQ28" s="321"/>
      <c r="CR28" s="321"/>
      <c r="CS28" s="321"/>
      <c r="CT28" s="321"/>
      <c r="CU28" s="321"/>
      <c r="CV28" s="321"/>
      <c r="CW28" s="321"/>
      <c r="CX28" s="321"/>
      <c r="CY28" s="321"/>
      <c r="CZ28" s="321"/>
      <c r="DA28" s="321"/>
      <c r="DB28" s="321"/>
      <c r="DC28" s="321"/>
      <c r="DD28" s="321"/>
      <c r="DE28" s="321"/>
      <c r="DF28" s="321"/>
      <c r="DG28" s="321"/>
      <c r="DH28" s="321"/>
      <c r="DI28" s="321"/>
      <c r="DJ28" s="321"/>
      <c r="DK28" s="321"/>
      <c r="DL28" s="321"/>
      <c r="DM28" s="321"/>
      <c r="DN28" s="321"/>
      <c r="DO28" s="321"/>
      <c r="DP28" s="321"/>
      <c r="DQ28" s="321"/>
      <c r="DR28" s="321"/>
      <c r="DS28" s="321"/>
      <c r="DT28" s="321"/>
      <c r="DU28" s="321"/>
      <c r="DV28" s="321"/>
      <c r="DW28" s="321"/>
      <c r="DX28" s="321"/>
      <c r="DY28" s="321"/>
      <c r="DZ28" s="321"/>
      <c r="EA28" s="321"/>
      <c r="EB28" s="321"/>
      <c r="EC28" s="321"/>
      <c r="ED28" s="321"/>
      <c r="EE28" s="321"/>
      <c r="EF28" s="321"/>
      <c r="EG28" s="321"/>
      <c r="EH28" s="321"/>
      <c r="EI28" s="321"/>
      <c r="EJ28" s="321"/>
      <c r="EK28" s="321"/>
      <c r="EL28" s="321"/>
      <c r="EM28" s="321"/>
      <c r="EN28" s="321"/>
      <c r="EO28" s="321"/>
      <c r="EP28" s="321"/>
      <c r="EQ28" s="321"/>
      <c r="ER28" s="321"/>
      <c r="ES28" s="321"/>
      <c r="ET28" s="321"/>
      <c r="EU28" s="321"/>
      <c r="EV28" s="321"/>
      <c r="EW28" s="321"/>
      <c r="EX28" s="321"/>
      <c r="EY28" s="321"/>
      <c r="EZ28" s="321"/>
      <c r="FA28" s="321"/>
      <c r="FB28" s="321"/>
      <c r="FC28" s="321"/>
      <c r="FD28" s="321"/>
      <c r="FE28" s="321"/>
      <c r="FF28" s="321"/>
      <c r="FG28" s="321"/>
      <c r="FH28" s="321"/>
      <c r="FI28" s="321"/>
      <c r="FJ28" s="321"/>
      <c r="FK28" s="321"/>
      <c r="FL28" s="321"/>
      <c r="FM28" s="321"/>
      <c r="FN28" s="321"/>
      <c r="FO28" s="321"/>
      <c r="FP28" s="321"/>
      <c r="FQ28" s="321"/>
      <c r="FR28" s="321"/>
      <c r="FS28" s="321"/>
      <c r="FT28" s="321"/>
      <c r="FU28" s="321"/>
      <c r="FV28" s="321"/>
      <c r="FW28" s="321"/>
      <c r="FX28" s="321"/>
      <c r="FY28" s="321"/>
      <c r="FZ28" s="321"/>
      <c r="GA28" s="321"/>
      <c r="GB28" s="321"/>
      <c r="GC28" s="321"/>
      <c r="GD28" s="321"/>
      <c r="GE28" s="321"/>
      <c r="GF28" s="321"/>
      <c r="GG28" s="321"/>
      <c r="GH28" s="321"/>
      <c r="GI28" s="321"/>
      <c r="GJ28" s="321"/>
      <c r="GK28" s="321"/>
      <c r="GL28" s="321"/>
      <c r="GM28" s="321"/>
      <c r="GN28" s="321"/>
      <c r="GO28" s="321"/>
      <c r="GP28" s="321"/>
      <c r="GQ28" s="321"/>
      <c r="GR28" s="321"/>
      <c r="GS28" s="321"/>
      <c r="GT28" s="321"/>
      <c r="GU28" s="321"/>
      <c r="GV28" s="321"/>
      <c r="GW28" s="321"/>
      <c r="GX28" s="321"/>
      <c r="GY28" s="321"/>
      <c r="GZ28" s="321"/>
      <c r="HA28" s="321"/>
      <c r="HB28" s="321"/>
      <c r="HC28" s="321"/>
      <c r="HD28" s="321"/>
      <c r="HE28" s="321"/>
      <c r="HF28" s="321"/>
      <c r="HG28" s="321"/>
      <c r="HH28" s="321"/>
      <c r="HI28" s="321"/>
      <c r="HJ28" s="321"/>
      <c r="HK28" s="321"/>
      <c r="HL28" s="321"/>
      <c r="HM28" s="321"/>
      <c r="HN28" s="321"/>
      <c r="HO28" s="321"/>
      <c r="HP28" s="321"/>
      <c r="HQ28" s="321"/>
      <c r="HR28" s="321"/>
      <c r="HS28" s="321"/>
      <c r="HT28" s="321"/>
      <c r="HU28" s="321"/>
      <c r="HV28" s="321"/>
      <c r="HW28" s="321"/>
      <c r="HX28" s="321"/>
      <c r="HY28" s="321"/>
      <c r="HZ28" s="321"/>
      <c r="IA28" s="321"/>
      <c r="IB28" s="321"/>
      <c r="IC28" s="321"/>
      <c r="ID28" s="321"/>
      <c r="IE28" s="321"/>
      <c r="IF28" s="321"/>
      <c r="IG28" s="321"/>
      <c r="IH28" s="321"/>
      <c r="II28" s="321"/>
      <c r="IJ28" s="321"/>
      <c r="IK28" s="321"/>
      <c r="IL28" s="321"/>
      <c r="IM28" s="321"/>
      <c r="IN28" s="321"/>
      <c r="IO28" s="321"/>
      <c r="IP28" s="321"/>
      <c r="IQ28" s="321"/>
      <c r="IR28" s="321"/>
      <c r="IS28" s="321"/>
      <c r="IT28" s="321"/>
    </row>
    <row r="29" spans="1:254" s="322" customFormat="1" ht="93.75" customHeight="1" x14ac:dyDescent="0.3">
      <c r="A29" s="172"/>
      <c r="B29" s="662" t="s">
        <v>501</v>
      </c>
      <c r="C29" s="858" t="s">
        <v>318</v>
      </c>
      <c r="D29" s="921"/>
      <c r="E29" s="859"/>
      <c r="F29" s="225">
        <v>0</v>
      </c>
      <c r="G29" s="226">
        <v>0</v>
      </c>
      <c r="H29" s="225" t="s">
        <v>395</v>
      </c>
      <c r="I29" s="226" t="s">
        <v>395</v>
      </c>
      <c r="J29" s="225" t="s">
        <v>395</v>
      </c>
      <c r="K29" s="226">
        <v>1</v>
      </c>
      <c r="L29" s="225">
        <v>1</v>
      </c>
      <c r="M29" s="226">
        <v>0</v>
      </c>
      <c r="N29" s="225">
        <v>1</v>
      </c>
      <c r="O29" s="270">
        <v>1</v>
      </c>
      <c r="P29" s="593">
        <f>SUM(F29:O29)</f>
        <v>4</v>
      </c>
      <c r="Q29" s="324">
        <f>COUNT(F29:O29)</f>
        <v>7</v>
      </c>
      <c r="R29" s="323">
        <f>(P29/Q29)*100</f>
        <v>57.142857142857139</v>
      </c>
      <c r="S29" s="323"/>
      <c r="T29" s="320"/>
      <c r="U29" s="320"/>
      <c r="V29" s="320"/>
      <c r="W29" s="320"/>
      <c r="X29" s="320"/>
      <c r="Y29" s="320"/>
      <c r="Z29" s="320"/>
      <c r="AA29" s="320"/>
      <c r="AB29" s="320"/>
      <c r="AC29" s="320"/>
      <c r="AD29" s="320"/>
      <c r="AE29" s="320"/>
      <c r="AF29" s="320"/>
      <c r="AG29" s="320"/>
      <c r="AH29" s="321"/>
      <c r="AI29" s="321"/>
      <c r="AJ29" s="321"/>
      <c r="AK29" s="321"/>
      <c r="AL29" s="321"/>
      <c r="AM29" s="321"/>
      <c r="AN29" s="321"/>
      <c r="AO29" s="321"/>
      <c r="AP29" s="321"/>
      <c r="AQ29" s="321"/>
      <c r="AR29" s="321"/>
      <c r="AS29" s="321"/>
      <c r="AT29" s="321"/>
      <c r="AU29" s="321"/>
      <c r="AV29" s="321"/>
      <c r="AW29" s="321"/>
      <c r="AX29" s="321"/>
      <c r="AY29" s="321"/>
      <c r="AZ29" s="321"/>
      <c r="BA29" s="321"/>
      <c r="BB29" s="321"/>
      <c r="BC29" s="321"/>
      <c r="BD29" s="321"/>
      <c r="BE29" s="321"/>
      <c r="BF29" s="321"/>
      <c r="BG29" s="321"/>
      <c r="BH29" s="321"/>
      <c r="BI29" s="321"/>
      <c r="BJ29" s="321"/>
      <c r="BK29" s="321"/>
      <c r="BL29" s="321"/>
      <c r="BM29" s="321"/>
      <c r="BN29" s="321"/>
      <c r="BO29" s="321"/>
      <c r="BP29" s="321"/>
      <c r="BQ29" s="321"/>
      <c r="BR29" s="321"/>
      <c r="BS29" s="321"/>
      <c r="BT29" s="321"/>
      <c r="BU29" s="321"/>
      <c r="BV29" s="321"/>
      <c r="BW29" s="321"/>
      <c r="BX29" s="321"/>
      <c r="BY29" s="321"/>
      <c r="BZ29" s="321"/>
      <c r="CA29" s="321"/>
      <c r="CB29" s="321"/>
      <c r="CC29" s="321"/>
      <c r="CD29" s="321"/>
      <c r="CE29" s="321"/>
      <c r="CF29" s="321"/>
      <c r="CG29" s="321"/>
      <c r="CH29" s="321"/>
      <c r="CI29" s="321"/>
      <c r="CJ29" s="321"/>
      <c r="CK29" s="321"/>
      <c r="CL29" s="321"/>
      <c r="CM29" s="321"/>
      <c r="CN29" s="321"/>
      <c r="CO29" s="321"/>
      <c r="CP29" s="321"/>
      <c r="CQ29" s="321"/>
      <c r="CR29" s="321"/>
      <c r="CS29" s="321"/>
      <c r="CT29" s="321"/>
      <c r="CU29" s="321"/>
      <c r="CV29" s="321"/>
      <c r="CW29" s="321"/>
      <c r="CX29" s="321"/>
      <c r="CY29" s="321"/>
      <c r="CZ29" s="321"/>
      <c r="DA29" s="321"/>
      <c r="DB29" s="321"/>
      <c r="DC29" s="321"/>
      <c r="DD29" s="321"/>
      <c r="DE29" s="321"/>
      <c r="DF29" s="321"/>
      <c r="DG29" s="321"/>
      <c r="DH29" s="321"/>
      <c r="DI29" s="321"/>
      <c r="DJ29" s="321"/>
      <c r="DK29" s="321"/>
      <c r="DL29" s="321"/>
      <c r="DM29" s="321"/>
      <c r="DN29" s="321"/>
      <c r="DO29" s="321"/>
      <c r="DP29" s="321"/>
      <c r="DQ29" s="321"/>
      <c r="DR29" s="321"/>
      <c r="DS29" s="321"/>
      <c r="DT29" s="321"/>
      <c r="DU29" s="321"/>
      <c r="DV29" s="321"/>
      <c r="DW29" s="321"/>
      <c r="DX29" s="321"/>
      <c r="DY29" s="321"/>
      <c r="DZ29" s="321"/>
      <c r="EA29" s="321"/>
      <c r="EB29" s="321"/>
      <c r="EC29" s="321"/>
      <c r="ED29" s="321"/>
      <c r="EE29" s="321"/>
      <c r="EF29" s="321"/>
      <c r="EG29" s="321"/>
      <c r="EH29" s="321"/>
      <c r="EI29" s="321"/>
      <c r="EJ29" s="321"/>
      <c r="EK29" s="321"/>
      <c r="EL29" s="321"/>
      <c r="EM29" s="321"/>
      <c r="EN29" s="321"/>
      <c r="EO29" s="321"/>
      <c r="EP29" s="321"/>
      <c r="EQ29" s="321"/>
      <c r="ER29" s="321"/>
      <c r="ES29" s="321"/>
      <c r="ET29" s="321"/>
      <c r="EU29" s="321"/>
      <c r="EV29" s="321"/>
      <c r="EW29" s="321"/>
      <c r="EX29" s="321"/>
      <c r="EY29" s="321"/>
      <c r="EZ29" s="321"/>
      <c r="FA29" s="321"/>
      <c r="FB29" s="321"/>
      <c r="FC29" s="321"/>
      <c r="FD29" s="321"/>
      <c r="FE29" s="321"/>
      <c r="FF29" s="321"/>
      <c r="FG29" s="321"/>
      <c r="FH29" s="321"/>
      <c r="FI29" s="321"/>
      <c r="FJ29" s="321"/>
      <c r="FK29" s="321"/>
      <c r="FL29" s="321"/>
      <c r="FM29" s="321"/>
      <c r="FN29" s="321"/>
      <c r="FO29" s="321"/>
      <c r="FP29" s="321"/>
      <c r="FQ29" s="321"/>
      <c r="FR29" s="321"/>
      <c r="FS29" s="321"/>
      <c r="FT29" s="321"/>
      <c r="FU29" s="321"/>
      <c r="FV29" s="321"/>
      <c r="FW29" s="321"/>
      <c r="FX29" s="321"/>
      <c r="FY29" s="321"/>
      <c r="FZ29" s="321"/>
      <c r="GA29" s="321"/>
      <c r="GB29" s="321"/>
      <c r="GC29" s="321"/>
      <c r="GD29" s="321"/>
      <c r="GE29" s="321"/>
      <c r="GF29" s="321"/>
      <c r="GG29" s="321"/>
      <c r="GH29" s="321"/>
      <c r="GI29" s="321"/>
      <c r="GJ29" s="321"/>
      <c r="GK29" s="321"/>
      <c r="GL29" s="321"/>
      <c r="GM29" s="321"/>
      <c r="GN29" s="321"/>
      <c r="GO29" s="321"/>
      <c r="GP29" s="321"/>
      <c r="GQ29" s="321"/>
      <c r="GR29" s="321"/>
      <c r="GS29" s="321"/>
      <c r="GT29" s="321"/>
      <c r="GU29" s="321"/>
      <c r="GV29" s="321"/>
      <c r="GW29" s="321"/>
      <c r="GX29" s="321"/>
      <c r="GY29" s="321"/>
      <c r="GZ29" s="321"/>
      <c r="HA29" s="321"/>
      <c r="HB29" s="321"/>
      <c r="HC29" s="321"/>
      <c r="HD29" s="321"/>
      <c r="HE29" s="321"/>
      <c r="HF29" s="321"/>
      <c r="HG29" s="321"/>
      <c r="HH29" s="321"/>
      <c r="HI29" s="321"/>
      <c r="HJ29" s="321"/>
      <c r="HK29" s="321"/>
      <c r="HL29" s="321"/>
      <c r="HM29" s="321"/>
      <c r="HN29" s="321"/>
      <c r="HO29" s="321"/>
      <c r="HP29" s="321"/>
      <c r="HQ29" s="321"/>
      <c r="HR29" s="321"/>
      <c r="HS29" s="321"/>
      <c r="HT29" s="321"/>
      <c r="HU29" s="321"/>
      <c r="HV29" s="321"/>
      <c r="HW29" s="321"/>
      <c r="HX29" s="321"/>
      <c r="HY29" s="321"/>
      <c r="HZ29" s="321"/>
      <c r="IA29" s="321"/>
      <c r="IB29" s="321"/>
      <c r="IC29" s="321"/>
      <c r="ID29" s="321"/>
      <c r="IE29" s="321"/>
      <c r="IF29" s="321"/>
      <c r="IG29" s="321"/>
      <c r="IH29" s="321"/>
      <c r="II29" s="321"/>
      <c r="IJ29" s="321"/>
      <c r="IK29" s="321"/>
      <c r="IL29" s="321"/>
      <c r="IM29" s="321"/>
      <c r="IN29" s="321"/>
      <c r="IO29" s="321"/>
      <c r="IP29" s="321"/>
      <c r="IQ29" s="321"/>
      <c r="IR29" s="321"/>
      <c r="IS29" s="321"/>
      <c r="IT29" s="321"/>
    </row>
    <row r="30" spans="1:254" s="322" customFormat="1" ht="57.75" customHeight="1" x14ac:dyDescent="0.3">
      <c r="A30" s="172"/>
      <c r="B30" s="663" t="s">
        <v>502</v>
      </c>
      <c r="C30" s="820" t="s">
        <v>427</v>
      </c>
      <c r="D30" s="920"/>
      <c r="E30" s="821"/>
      <c r="F30" s="230">
        <v>0</v>
      </c>
      <c r="G30" s="231">
        <v>1</v>
      </c>
      <c r="H30" s="230">
        <v>1</v>
      </c>
      <c r="I30" s="231" t="s">
        <v>395</v>
      </c>
      <c r="J30" s="230">
        <v>0</v>
      </c>
      <c r="K30" s="231">
        <v>1</v>
      </c>
      <c r="L30" s="230">
        <v>0</v>
      </c>
      <c r="M30" s="231">
        <v>0</v>
      </c>
      <c r="N30" s="230">
        <v>0</v>
      </c>
      <c r="O30" s="261">
        <v>1</v>
      </c>
      <c r="P30" s="593">
        <f t="shared" ref="P30:P33" si="12">SUM(F30:O30)</f>
        <v>4</v>
      </c>
      <c r="Q30" s="324">
        <f t="shared" ref="Q30:Q33" si="13">COUNT(F30:O30)</f>
        <v>9</v>
      </c>
      <c r="R30" s="323">
        <f t="shared" ref="R30:R33" si="14">(P30/Q30)*100</f>
        <v>44.444444444444443</v>
      </c>
      <c r="S30" s="323"/>
      <c r="T30" s="320"/>
      <c r="U30" s="320"/>
      <c r="V30" s="320"/>
      <c r="W30" s="320"/>
      <c r="X30" s="320"/>
      <c r="Y30" s="320"/>
      <c r="Z30" s="320"/>
      <c r="AA30" s="320"/>
      <c r="AB30" s="320"/>
      <c r="AC30" s="320"/>
      <c r="AD30" s="320"/>
      <c r="AE30" s="320"/>
      <c r="AF30" s="320"/>
      <c r="AG30" s="320"/>
      <c r="AH30" s="321"/>
      <c r="AI30" s="321"/>
      <c r="AJ30" s="321"/>
      <c r="AK30" s="321"/>
      <c r="AL30" s="321"/>
      <c r="AM30" s="321"/>
      <c r="AN30" s="321"/>
      <c r="AO30" s="321"/>
      <c r="AP30" s="321"/>
      <c r="AQ30" s="321"/>
      <c r="AR30" s="321"/>
      <c r="AS30" s="321"/>
      <c r="AT30" s="321"/>
      <c r="AU30" s="321"/>
      <c r="AV30" s="321"/>
      <c r="AW30" s="321"/>
      <c r="AX30" s="321"/>
      <c r="AY30" s="321"/>
      <c r="AZ30" s="321"/>
      <c r="BA30" s="321"/>
      <c r="BB30" s="321"/>
      <c r="BC30" s="321"/>
      <c r="BD30" s="321"/>
      <c r="BE30" s="321"/>
      <c r="BF30" s="321"/>
      <c r="BG30" s="321"/>
      <c r="BH30" s="321"/>
      <c r="BI30" s="321"/>
      <c r="BJ30" s="321"/>
      <c r="BK30" s="321"/>
      <c r="BL30" s="321"/>
      <c r="BM30" s="321"/>
      <c r="BN30" s="321"/>
      <c r="BO30" s="321"/>
      <c r="BP30" s="321"/>
      <c r="BQ30" s="321"/>
      <c r="BR30" s="321"/>
      <c r="BS30" s="321"/>
      <c r="BT30" s="321"/>
      <c r="BU30" s="321"/>
      <c r="BV30" s="321"/>
      <c r="BW30" s="321"/>
      <c r="BX30" s="321"/>
      <c r="BY30" s="321"/>
      <c r="BZ30" s="321"/>
      <c r="CA30" s="321"/>
      <c r="CB30" s="321"/>
      <c r="CC30" s="321"/>
      <c r="CD30" s="321"/>
      <c r="CE30" s="321"/>
      <c r="CF30" s="321"/>
      <c r="CG30" s="321"/>
      <c r="CH30" s="321"/>
      <c r="CI30" s="321"/>
      <c r="CJ30" s="321"/>
      <c r="CK30" s="321"/>
      <c r="CL30" s="321"/>
      <c r="CM30" s="321"/>
      <c r="CN30" s="321"/>
      <c r="CO30" s="321"/>
      <c r="CP30" s="321"/>
      <c r="CQ30" s="321"/>
      <c r="CR30" s="321"/>
      <c r="CS30" s="321"/>
      <c r="CT30" s="321"/>
      <c r="CU30" s="321"/>
      <c r="CV30" s="321"/>
      <c r="CW30" s="321"/>
      <c r="CX30" s="321"/>
      <c r="CY30" s="321"/>
      <c r="CZ30" s="321"/>
      <c r="DA30" s="321"/>
      <c r="DB30" s="321"/>
      <c r="DC30" s="321"/>
      <c r="DD30" s="321"/>
      <c r="DE30" s="321"/>
      <c r="DF30" s="321"/>
      <c r="DG30" s="321"/>
      <c r="DH30" s="321"/>
      <c r="DI30" s="321"/>
      <c r="DJ30" s="321"/>
      <c r="DK30" s="321"/>
      <c r="DL30" s="321"/>
      <c r="DM30" s="321"/>
      <c r="DN30" s="321"/>
      <c r="DO30" s="321"/>
      <c r="DP30" s="321"/>
      <c r="DQ30" s="321"/>
      <c r="DR30" s="321"/>
      <c r="DS30" s="321"/>
      <c r="DT30" s="321"/>
      <c r="DU30" s="321"/>
      <c r="DV30" s="321"/>
      <c r="DW30" s="321"/>
      <c r="DX30" s="321"/>
      <c r="DY30" s="321"/>
      <c r="DZ30" s="321"/>
      <c r="EA30" s="321"/>
      <c r="EB30" s="321"/>
      <c r="EC30" s="321"/>
      <c r="ED30" s="321"/>
      <c r="EE30" s="321"/>
      <c r="EF30" s="321"/>
      <c r="EG30" s="321"/>
      <c r="EH30" s="321"/>
      <c r="EI30" s="321"/>
      <c r="EJ30" s="321"/>
      <c r="EK30" s="321"/>
      <c r="EL30" s="321"/>
      <c r="EM30" s="321"/>
      <c r="EN30" s="321"/>
      <c r="EO30" s="321"/>
      <c r="EP30" s="321"/>
      <c r="EQ30" s="321"/>
      <c r="ER30" s="321"/>
      <c r="ES30" s="321"/>
      <c r="ET30" s="321"/>
      <c r="EU30" s="321"/>
      <c r="EV30" s="321"/>
      <c r="EW30" s="321"/>
      <c r="EX30" s="321"/>
      <c r="EY30" s="321"/>
      <c r="EZ30" s="321"/>
      <c r="FA30" s="321"/>
      <c r="FB30" s="321"/>
      <c r="FC30" s="321"/>
      <c r="FD30" s="321"/>
      <c r="FE30" s="321"/>
      <c r="FF30" s="321"/>
      <c r="FG30" s="321"/>
      <c r="FH30" s="321"/>
      <c r="FI30" s="321"/>
      <c r="FJ30" s="321"/>
      <c r="FK30" s="321"/>
      <c r="FL30" s="321"/>
      <c r="FM30" s="321"/>
      <c r="FN30" s="321"/>
      <c r="FO30" s="321"/>
      <c r="FP30" s="321"/>
      <c r="FQ30" s="321"/>
      <c r="FR30" s="321"/>
      <c r="FS30" s="321"/>
      <c r="FT30" s="321"/>
      <c r="FU30" s="321"/>
      <c r="FV30" s="321"/>
      <c r="FW30" s="321"/>
      <c r="FX30" s="321"/>
      <c r="FY30" s="321"/>
      <c r="FZ30" s="321"/>
      <c r="GA30" s="321"/>
      <c r="GB30" s="321"/>
      <c r="GC30" s="321"/>
      <c r="GD30" s="321"/>
      <c r="GE30" s="321"/>
      <c r="GF30" s="321"/>
      <c r="GG30" s="321"/>
      <c r="GH30" s="321"/>
      <c r="GI30" s="321"/>
      <c r="GJ30" s="321"/>
      <c r="GK30" s="321"/>
      <c r="GL30" s="321"/>
      <c r="GM30" s="321"/>
      <c r="GN30" s="321"/>
      <c r="GO30" s="321"/>
      <c r="GP30" s="321"/>
      <c r="GQ30" s="321"/>
      <c r="GR30" s="321"/>
      <c r="GS30" s="321"/>
      <c r="GT30" s="321"/>
      <c r="GU30" s="321"/>
      <c r="GV30" s="321"/>
      <c r="GW30" s="321"/>
      <c r="GX30" s="321"/>
      <c r="GY30" s="321"/>
      <c r="GZ30" s="321"/>
      <c r="HA30" s="321"/>
      <c r="HB30" s="321"/>
      <c r="HC30" s="321"/>
      <c r="HD30" s="321"/>
      <c r="HE30" s="321"/>
      <c r="HF30" s="321"/>
      <c r="HG30" s="321"/>
      <c r="HH30" s="321"/>
      <c r="HI30" s="321"/>
      <c r="HJ30" s="321"/>
      <c r="HK30" s="321"/>
      <c r="HL30" s="321"/>
      <c r="HM30" s="321"/>
      <c r="HN30" s="321"/>
      <c r="HO30" s="321"/>
      <c r="HP30" s="321"/>
      <c r="HQ30" s="321"/>
      <c r="HR30" s="321"/>
      <c r="HS30" s="321"/>
      <c r="HT30" s="321"/>
      <c r="HU30" s="321"/>
      <c r="HV30" s="321"/>
      <c r="HW30" s="321"/>
      <c r="HX30" s="321"/>
      <c r="HY30" s="321"/>
      <c r="HZ30" s="321"/>
      <c r="IA30" s="321"/>
      <c r="IB30" s="321"/>
      <c r="IC30" s="321"/>
      <c r="ID30" s="321"/>
      <c r="IE30" s="321"/>
      <c r="IF30" s="321"/>
      <c r="IG30" s="321"/>
      <c r="IH30" s="321"/>
      <c r="II30" s="321"/>
      <c r="IJ30" s="321"/>
      <c r="IK30" s="321"/>
      <c r="IL30" s="321"/>
      <c r="IM30" s="321"/>
      <c r="IN30" s="321"/>
      <c r="IO30" s="321"/>
      <c r="IP30" s="321"/>
      <c r="IQ30" s="321"/>
      <c r="IR30" s="321"/>
      <c r="IS30" s="321"/>
      <c r="IT30" s="321"/>
    </row>
    <row r="31" spans="1:254" s="322" customFormat="1" ht="46.5" customHeight="1" x14ac:dyDescent="0.3">
      <c r="A31" s="172"/>
      <c r="B31" s="663" t="s">
        <v>503</v>
      </c>
      <c r="C31" s="858" t="s">
        <v>296</v>
      </c>
      <c r="D31" s="921"/>
      <c r="E31" s="859"/>
      <c r="F31" s="230">
        <v>1</v>
      </c>
      <c r="G31" s="231">
        <v>1</v>
      </c>
      <c r="H31" s="230">
        <v>1</v>
      </c>
      <c r="I31" s="231">
        <v>1</v>
      </c>
      <c r="J31" s="230" t="s">
        <v>395</v>
      </c>
      <c r="K31" s="231">
        <v>1</v>
      </c>
      <c r="L31" s="230">
        <v>0</v>
      </c>
      <c r="M31" s="231">
        <v>1</v>
      </c>
      <c r="N31" s="230">
        <v>1</v>
      </c>
      <c r="O31" s="261">
        <v>1</v>
      </c>
      <c r="P31" s="593">
        <f t="shared" si="12"/>
        <v>8</v>
      </c>
      <c r="Q31" s="324">
        <f t="shared" si="13"/>
        <v>9</v>
      </c>
      <c r="R31" s="323">
        <f t="shared" si="14"/>
        <v>88.888888888888886</v>
      </c>
      <c r="S31" s="323"/>
      <c r="T31" s="320"/>
      <c r="U31" s="320"/>
      <c r="V31" s="320"/>
      <c r="W31" s="320"/>
      <c r="X31" s="320"/>
      <c r="Y31" s="320"/>
      <c r="Z31" s="320"/>
      <c r="AA31" s="320"/>
      <c r="AB31" s="320"/>
      <c r="AC31" s="320"/>
      <c r="AD31" s="320"/>
      <c r="AE31" s="320"/>
      <c r="AF31" s="320"/>
      <c r="AG31" s="320"/>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1"/>
      <c r="BE31" s="321"/>
      <c r="BF31" s="321"/>
      <c r="BG31" s="321"/>
      <c r="BH31" s="321"/>
      <c r="BI31" s="321"/>
      <c r="BJ31" s="321"/>
      <c r="BK31" s="321"/>
      <c r="BL31" s="321"/>
      <c r="BM31" s="321"/>
      <c r="BN31" s="321"/>
      <c r="BO31" s="321"/>
      <c r="BP31" s="321"/>
      <c r="BQ31" s="321"/>
      <c r="BR31" s="321"/>
      <c r="BS31" s="321"/>
      <c r="BT31" s="321"/>
      <c r="BU31" s="321"/>
      <c r="BV31" s="321"/>
      <c r="BW31" s="321"/>
      <c r="BX31" s="321"/>
      <c r="BY31" s="321"/>
      <c r="BZ31" s="321"/>
      <c r="CA31" s="321"/>
      <c r="CB31" s="321"/>
      <c r="CC31" s="321"/>
      <c r="CD31" s="321"/>
      <c r="CE31" s="321"/>
      <c r="CF31" s="321"/>
      <c r="CG31" s="321"/>
      <c r="CH31" s="321"/>
      <c r="CI31" s="321"/>
      <c r="CJ31" s="321"/>
      <c r="CK31" s="321"/>
      <c r="CL31" s="321"/>
      <c r="CM31" s="321"/>
      <c r="CN31" s="321"/>
      <c r="CO31" s="321"/>
      <c r="CP31" s="321"/>
      <c r="CQ31" s="321"/>
      <c r="CR31" s="321"/>
      <c r="CS31" s="321"/>
      <c r="CT31" s="321"/>
      <c r="CU31" s="321"/>
      <c r="CV31" s="321"/>
      <c r="CW31" s="321"/>
      <c r="CX31" s="321"/>
      <c r="CY31" s="321"/>
      <c r="CZ31" s="321"/>
      <c r="DA31" s="321"/>
      <c r="DB31" s="321"/>
      <c r="DC31" s="321"/>
      <c r="DD31" s="321"/>
      <c r="DE31" s="321"/>
      <c r="DF31" s="321"/>
      <c r="DG31" s="321"/>
      <c r="DH31" s="321"/>
      <c r="DI31" s="321"/>
      <c r="DJ31" s="321"/>
      <c r="DK31" s="321"/>
      <c r="DL31" s="321"/>
      <c r="DM31" s="321"/>
      <c r="DN31" s="321"/>
      <c r="DO31" s="321"/>
      <c r="DP31" s="321"/>
      <c r="DQ31" s="321"/>
      <c r="DR31" s="321"/>
      <c r="DS31" s="321"/>
      <c r="DT31" s="321"/>
      <c r="DU31" s="321"/>
      <c r="DV31" s="321"/>
      <c r="DW31" s="321"/>
      <c r="DX31" s="321"/>
      <c r="DY31" s="321"/>
      <c r="DZ31" s="321"/>
      <c r="EA31" s="321"/>
      <c r="EB31" s="321"/>
      <c r="EC31" s="321"/>
      <c r="ED31" s="321"/>
      <c r="EE31" s="321"/>
      <c r="EF31" s="321"/>
      <c r="EG31" s="321"/>
      <c r="EH31" s="321"/>
      <c r="EI31" s="321"/>
      <c r="EJ31" s="321"/>
      <c r="EK31" s="321"/>
      <c r="EL31" s="321"/>
      <c r="EM31" s="321"/>
      <c r="EN31" s="321"/>
      <c r="EO31" s="321"/>
      <c r="EP31" s="321"/>
      <c r="EQ31" s="321"/>
      <c r="ER31" s="321"/>
      <c r="ES31" s="321"/>
      <c r="ET31" s="321"/>
      <c r="EU31" s="321"/>
      <c r="EV31" s="321"/>
      <c r="EW31" s="321"/>
      <c r="EX31" s="321"/>
      <c r="EY31" s="321"/>
      <c r="EZ31" s="321"/>
      <c r="FA31" s="321"/>
      <c r="FB31" s="321"/>
      <c r="FC31" s="321"/>
      <c r="FD31" s="321"/>
      <c r="FE31" s="321"/>
      <c r="FF31" s="321"/>
      <c r="FG31" s="321"/>
      <c r="FH31" s="321"/>
      <c r="FI31" s="321"/>
      <c r="FJ31" s="321"/>
      <c r="FK31" s="321"/>
      <c r="FL31" s="321"/>
      <c r="FM31" s="321"/>
      <c r="FN31" s="321"/>
      <c r="FO31" s="321"/>
      <c r="FP31" s="321"/>
      <c r="FQ31" s="321"/>
      <c r="FR31" s="321"/>
      <c r="FS31" s="321"/>
      <c r="FT31" s="321"/>
      <c r="FU31" s="321"/>
      <c r="FV31" s="321"/>
      <c r="FW31" s="321"/>
      <c r="FX31" s="321"/>
      <c r="FY31" s="321"/>
      <c r="FZ31" s="321"/>
      <c r="GA31" s="321"/>
      <c r="GB31" s="321"/>
      <c r="GC31" s="321"/>
      <c r="GD31" s="321"/>
      <c r="GE31" s="321"/>
      <c r="GF31" s="321"/>
      <c r="GG31" s="321"/>
      <c r="GH31" s="321"/>
      <c r="GI31" s="321"/>
      <c r="GJ31" s="321"/>
      <c r="GK31" s="321"/>
      <c r="GL31" s="321"/>
      <c r="GM31" s="321"/>
      <c r="GN31" s="321"/>
      <c r="GO31" s="321"/>
      <c r="GP31" s="321"/>
      <c r="GQ31" s="321"/>
      <c r="GR31" s="321"/>
      <c r="GS31" s="321"/>
      <c r="GT31" s="321"/>
      <c r="GU31" s="321"/>
      <c r="GV31" s="321"/>
      <c r="GW31" s="321"/>
      <c r="GX31" s="321"/>
      <c r="GY31" s="321"/>
      <c r="GZ31" s="321"/>
      <c r="HA31" s="321"/>
      <c r="HB31" s="321"/>
      <c r="HC31" s="321"/>
      <c r="HD31" s="321"/>
      <c r="HE31" s="321"/>
      <c r="HF31" s="321"/>
      <c r="HG31" s="321"/>
      <c r="HH31" s="321"/>
      <c r="HI31" s="321"/>
      <c r="HJ31" s="321"/>
      <c r="HK31" s="321"/>
      <c r="HL31" s="321"/>
      <c r="HM31" s="321"/>
      <c r="HN31" s="321"/>
      <c r="HO31" s="321"/>
      <c r="HP31" s="321"/>
      <c r="HQ31" s="321"/>
      <c r="HR31" s="321"/>
      <c r="HS31" s="321"/>
      <c r="HT31" s="321"/>
      <c r="HU31" s="321"/>
      <c r="HV31" s="321"/>
      <c r="HW31" s="321"/>
      <c r="HX31" s="321"/>
      <c r="HY31" s="321"/>
      <c r="HZ31" s="321"/>
      <c r="IA31" s="321"/>
      <c r="IB31" s="321"/>
      <c r="IC31" s="321"/>
      <c r="ID31" s="321"/>
      <c r="IE31" s="321"/>
      <c r="IF31" s="321"/>
      <c r="IG31" s="321"/>
      <c r="IH31" s="321"/>
      <c r="II31" s="321"/>
      <c r="IJ31" s="321"/>
      <c r="IK31" s="321"/>
      <c r="IL31" s="321"/>
      <c r="IM31" s="321"/>
      <c r="IN31" s="321"/>
      <c r="IO31" s="321"/>
      <c r="IP31" s="321"/>
      <c r="IQ31" s="321"/>
      <c r="IR31" s="321"/>
      <c r="IS31" s="321"/>
      <c r="IT31" s="321"/>
    </row>
    <row r="32" spans="1:254" s="322" customFormat="1" ht="56.25" customHeight="1" x14ac:dyDescent="0.3">
      <c r="A32" s="172"/>
      <c r="B32" s="663" t="s">
        <v>505</v>
      </c>
      <c r="C32" s="820" t="s">
        <v>428</v>
      </c>
      <c r="D32" s="920"/>
      <c r="E32" s="821"/>
      <c r="F32" s="230">
        <v>1</v>
      </c>
      <c r="G32" s="231" t="s">
        <v>395</v>
      </c>
      <c r="H32" s="230" t="s">
        <v>395</v>
      </c>
      <c r="I32" s="231">
        <v>0</v>
      </c>
      <c r="J32" s="230">
        <v>1</v>
      </c>
      <c r="K32" s="231">
        <v>0</v>
      </c>
      <c r="L32" s="230">
        <v>0</v>
      </c>
      <c r="M32" s="231">
        <v>1</v>
      </c>
      <c r="N32" s="230">
        <v>0</v>
      </c>
      <c r="O32" s="261">
        <v>0</v>
      </c>
      <c r="P32" s="593">
        <f t="shared" si="12"/>
        <v>3</v>
      </c>
      <c r="Q32" s="324">
        <f t="shared" si="13"/>
        <v>8</v>
      </c>
      <c r="R32" s="323">
        <f t="shared" si="14"/>
        <v>37.5</v>
      </c>
      <c r="S32" s="323"/>
      <c r="T32" s="320"/>
      <c r="U32" s="320"/>
      <c r="V32" s="320"/>
      <c r="W32" s="320"/>
      <c r="X32" s="320"/>
      <c r="Y32" s="320"/>
      <c r="Z32" s="320"/>
      <c r="AA32" s="320"/>
      <c r="AB32" s="320"/>
      <c r="AC32" s="320"/>
      <c r="AD32" s="320"/>
      <c r="AE32" s="320"/>
      <c r="AF32" s="320"/>
      <c r="AG32" s="320"/>
      <c r="AH32" s="321"/>
      <c r="AI32" s="321"/>
      <c r="AJ32" s="321"/>
      <c r="AK32" s="321"/>
      <c r="AL32" s="321"/>
      <c r="AM32" s="321"/>
      <c r="AN32" s="321"/>
      <c r="AO32" s="321"/>
      <c r="AP32" s="321"/>
      <c r="AQ32" s="321"/>
      <c r="AR32" s="321"/>
      <c r="AS32" s="321"/>
      <c r="AT32" s="321"/>
      <c r="AU32" s="321"/>
      <c r="AV32" s="321"/>
      <c r="AW32" s="321"/>
      <c r="AX32" s="321"/>
      <c r="AY32" s="321"/>
      <c r="AZ32" s="321"/>
      <c r="BA32" s="321"/>
      <c r="BB32" s="321"/>
      <c r="BC32" s="321"/>
      <c r="BD32" s="321"/>
      <c r="BE32" s="321"/>
      <c r="BF32" s="321"/>
      <c r="BG32" s="321"/>
      <c r="BH32" s="321"/>
      <c r="BI32" s="321"/>
      <c r="BJ32" s="321"/>
      <c r="BK32" s="321"/>
      <c r="BL32" s="321"/>
      <c r="BM32" s="321"/>
      <c r="BN32" s="321"/>
      <c r="BO32" s="321"/>
      <c r="BP32" s="321"/>
      <c r="BQ32" s="321"/>
      <c r="BR32" s="321"/>
      <c r="BS32" s="321"/>
      <c r="BT32" s="321"/>
      <c r="BU32" s="321"/>
      <c r="BV32" s="321"/>
      <c r="BW32" s="321"/>
      <c r="BX32" s="321"/>
      <c r="BY32" s="321"/>
      <c r="BZ32" s="321"/>
      <c r="CA32" s="321"/>
      <c r="CB32" s="321"/>
      <c r="CC32" s="321"/>
      <c r="CD32" s="321"/>
      <c r="CE32" s="321"/>
      <c r="CF32" s="321"/>
      <c r="CG32" s="321"/>
      <c r="CH32" s="321"/>
      <c r="CI32" s="321"/>
      <c r="CJ32" s="321"/>
      <c r="CK32" s="321"/>
      <c r="CL32" s="321"/>
      <c r="CM32" s="321"/>
      <c r="CN32" s="321"/>
      <c r="CO32" s="321"/>
      <c r="CP32" s="321"/>
      <c r="CQ32" s="321"/>
      <c r="CR32" s="321"/>
      <c r="CS32" s="321"/>
      <c r="CT32" s="321"/>
      <c r="CU32" s="321"/>
      <c r="CV32" s="321"/>
      <c r="CW32" s="321"/>
      <c r="CX32" s="321"/>
      <c r="CY32" s="321"/>
      <c r="CZ32" s="321"/>
      <c r="DA32" s="321"/>
      <c r="DB32" s="321"/>
      <c r="DC32" s="321"/>
      <c r="DD32" s="321"/>
      <c r="DE32" s="321"/>
      <c r="DF32" s="321"/>
      <c r="DG32" s="321"/>
      <c r="DH32" s="321"/>
      <c r="DI32" s="321"/>
      <c r="DJ32" s="321"/>
      <c r="DK32" s="321"/>
      <c r="DL32" s="321"/>
      <c r="DM32" s="321"/>
      <c r="DN32" s="321"/>
      <c r="DO32" s="321"/>
      <c r="DP32" s="321"/>
      <c r="DQ32" s="321"/>
      <c r="DR32" s="321"/>
      <c r="DS32" s="321"/>
      <c r="DT32" s="321"/>
      <c r="DU32" s="321"/>
      <c r="DV32" s="321"/>
      <c r="DW32" s="321"/>
      <c r="DX32" s="321"/>
      <c r="DY32" s="321"/>
      <c r="DZ32" s="321"/>
      <c r="EA32" s="321"/>
      <c r="EB32" s="321"/>
      <c r="EC32" s="321"/>
      <c r="ED32" s="321"/>
      <c r="EE32" s="321"/>
      <c r="EF32" s="321"/>
      <c r="EG32" s="321"/>
      <c r="EH32" s="321"/>
      <c r="EI32" s="321"/>
      <c r="EJ32" s="321"/>
      <c r="EK32" s="321"/>
      <c r="EL32" s="321"/>
      <c r="EM32" s="321"/>
      <c r="EN32" s="321"/>
      <c r="EO32" s="321"/>
      <c r="EP32" s="321"/>
      <c r="EQ32" s="321"/>
      <c r="ER32" s="321"/>
      <c r="ES32" s="321"/>
      <c r="ET32" s="321"/>
      <c r="EU32" s="321"/>
      <c r="EV32" s="321"/>
      <c r="EW32" s="321"/>
      <c r="EX32" s="321"/>
      <c r="EY32" s="321"/>
      <c r="EZ32" s="321"/>
      <c r="FA32" s="321"/>
      <c r="FB32" s="321"/>
      <c r="FC32" s="321"/>
      <c r="FD32" s="321"/>
      <c r="FE32" s="321"/>
      <c r="FF32" s="321"/>
      <c r="FG32" s="321"/>
      <c r="FH32" s="321"/>
      <c r="FI32" s="321"/>
      <c r="FJ32" s="321"/>
      <c r="FK32" s="321"/>
      <c r="FL32" s="321"/>
      <c r="FM32" s="321"/>
      <c r="FN32" s="321"/>
      <c r="FO32" s="321"/>
      <c r="FP32" s="321"/>
      <c r="FQ32" s="321"/>
      <c r="FR32" s="321"/>
      <c r="FS32" s="321"/>
      <c r="FT32" s="321"/>
      <c r="FU32" s="321"/>
      <c r="FV32" s="321"/>
      <c r="FW32" s="321"/>
      <c r="FX32" s="321"/>
      <c r="FY32" s="321"/>
      <c r="FZ32" s="321"/>
      <c r="GA32" s="321"/>
      <c r="GB32" s="321"/>
      <c r="GC32" s="321"/>
      <c r="GD32" s="321"/>
      <c r="GE32" s="321"/>
      <c r="GF32" s="321"/>
      <c r="GG32" s="321"/>
      <c r="GH32" s="321"/>
      <c r="GI32" s="321"/>
      <c r="GJ32" s="321"/>
      <c r="GK32" s="321"/>
      <c r="GL32" s="321"/>
      <c r="GM32" s="321"/>
      <c r="GN32" s="321"/>
      <c r="GO32" s="321"/>
      <c r="GP32" s="321"/>
      <c r="GQ32" s="321"/>
      <c r="GR32" s="321"/>
      <c r="GS32" s="321"/>
      <c r="GT32" s="321"/>
      <c r="GU32" s="321"/>
      <c r="GV32" s="321"/>
      <c r="GW32" s="321"/>
      <c r="GX32" s="321"/>
      <c r="GY32" s="321"/>
      <c r="GZ32" s="321"/>
      <c r="HA32" s="321"/>
      <c r="HB32" s="321"/>
      <c r="HC32" s="321"/>
      <c r="HD32" s="321"/>
      <c r="HE32" s="321"/>
      <c r="HF32" s="321"/>
      <c r="HG32" s="321"/>
      <c r="HH32" s="321"/>
      <c r="HI32" s="321"/>
      <c r="HJ32" s="321"/>
      <c r="HK32" s="321"/>
      <c r="HL32" s="321"/>
      <c r="HM32" s="321"/>
      <c r="HN32" s="321"/>
      <c r="HO32" s="321"/>
      <c r="HP32" s="321"/>
      <c r="HQ32" s="321"/>
      <c r="HR32" s="321"/>
      <c r="HS32" s="321"/>
      <c r="HT32" s="321"/>
      <c r="HU32" s="321"/>
      <c r="HV32" s="321"/>
      <c r="HW32" s="321"/>
      <c r="HX32" s="321"/>
      <c r="HY32" s="321"/>
      <c r="HZ32" s="321"/>
      <c r="IA32" s="321"/>
      <c r="IB32" s="321"/>
      <c r="IC32" s="321"/>
      <c r="ID32" s="321"/>
      <c r="IE32" s="321"/>
      <c r="IF32" s="321"/>
      <c r="IG32" s="321"/>
      <c r="IH32" s="321"/>
      <c r="II32" s="321"/>
      <c r="IJ32" s="321"/>
      <c r="IK32" s="321"/>
      <c r="IL32" s="321"/>
      <c r="IM32" s="321"/>
      <c r="IN32" s="321"/>
      <c r="IO32" s="321"/>
      <c r="IP32" s="321"/>
      <c r="IQ32" s="321"/>
      <c r="IR32" s="321"/>
      <c r="IS32" s="321"/>
      <c r="IT32" s="321"/>
    </row>
    <row r="33" spans="1:254" s="322" customFormat="1" ht="30.75" customHeight="1" thickBot="1" x14ac:dyDescent="0.35">
      <c r="A33" s="172"/>
      <c r="B33" s="664" t="s">
        <v>506</v>
      </c>
      <c r="C33" s="930" t="s">
        <v>297</v>
      </c>
      <c r="D33" s="931"/>
      <c r="E33" s="932"/>
      <c r="F33" s="235" t="s">
        <v>395</v>
      </c>
      <c r="G33" s="236" t="s">
        <v>395</v>
      </c>
      <c r="H33" s="235" t="s">
        <v>395</v>
      </c>
      <c r="I33" s="236" t="s">
        <v>395</v>
      </c>
      <c r="J33" s="235" t="s">
        <v>395</v>
      </c>
      <c r="K33" s="236">
        <v>1</v>
      </c>
      <c r="L33" s="235">
        <v>0</v>
      </c>
      <c r="M33" s="236">
        <v>1</v>
      </c>
      <c r="N33" s="235">
        <v>0</v>
      </c>
      <c r="O33" s="262">
        <v>0</v>
      </c>
      <c r="P33" s="593">
        <f t="shared" si="12"/>
        <v>2</v>
      </c>
      <c r="Q33" s="324">
        <f t="shared" si="13"/>
        <v>5</v>
      </c>
      <c r="R33" s="323">
        <f t="shared" si="14"/>
        <v>40</v>
      </c>
      <c r="S33" s="323"/>
      <c r="T33" s="320"/>
      <c r="U33" s="320"/>
      <c r="V33" s="320"/>
      <c r="W33" s="320"/>
      <c r="X33" s="320"/>
      <c r="Y33" s="320"/>
      <c r="Z33" s="320"/>
      <c r="AA33" s="320"/>
      <c r="AB33" s="320"/>
      <c r="AC33" s="320"/>
      <c r="AD33" s="320"/>
      <c r="AE33" s="320"/>
      <c r="AF33" s="320"/>
      <c r="AG33" s="320"/>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c r="BE33" s="321"/>
      <c r="BF33" s="321"/>
      <c r="BG33" s="321"/>
      <c r="BH33" s="321"/>
      <c r="BI33" s="321"/>
      <c r="BJ33" s="321"/>
      <c r="BK33" s="321"/>
      <c r="BL33" s="321"/>
      <c r="BM33" s="321"/>
      <c r="BN33" s="321"/>
      <c r="BO33" s="321"/>
      <c r="BP33" s="321"/>
      <c r="BQ33" s="321"/>
      <c r="BR33" s="321"/>
      <c r="BS33" s="321"/>
      <c r="BT33" s="321"/>
      <c r="BU33" s="321"/>
      <c r="BV33" s="321"/>
      <c r="BW33" s="321"/>
      <c r="BX33" s="321"/>
      <c r="BY33" s="321"/>
      <c r="BZ33" s="321"/>
      <c r="CA33" s="321"/>
      <c r="CB33" s="321"/>
      <c r="CC33" s="321"/>
      <c r="CD33" s="321"/>
      <c r="CE33" s="321"/>
      <c r="CF33" s="321"/>
      <c r="CG33" s="321"/>
      <c r="CH33" s="321"/>
      <c r="CI33" s="321"/>
      <c r="CJ33" s="321"/>
      <c r="CK33" s="321"/>
      <c r="CL33" s="321"/>
      <c r="CM33" s="321"/>
      <c r="CN33" s="321"/>
      <c r="CO33" s="321"/>
      <c r="CP33" s="321"/>
      <c r="CQ33" s="321"/>
      <c r="CR33" s="321"/>
      <c r="CS33" s="321"/>
      <c r="CT33" s="321"/>
      <c r="CU33" s="321"/>
      <c r="CV33" s="321"/>
      <c r="CW33" s="321"/>
      <c r="CX33" s="321"/>
      <c r="CY33" s="321"/>
      <c r="CZ33" s="321"/>
      <c r="DA33" s="321"/>
      <c r="DB33" s="321"/>
      <c r="DC33" s="321"/>
      <c r="DD33" s="321"/>
      <c r="DE33" s="321"/>
      <c r="DF33" s="321"/>
      <c r="DG33" s="321"/>
      <c r="DH33" s="321"/>
      <c r="DI33" s="321"/>
      <c r="DJ33" s="321"/>
      <c r="DK33" s="321"/>
      <c r="DL33" s="321"/>
      <c r="DM33" s="321"/>
      <c r="DN33" s="321"/>
      <c r="DO33" s="321"/>
      <c r="DP33" s="321"/>
      <c r="DQ33" s="321"/>
      <c r="DR33" s="321"/>
      <c r="DS33" s="321"/>
      <c r="DT33" s="321"/>
      <c r="DU33" s="321"/>
      <c r="DV33" s="321"/>
      <c r="DW33" s="321"/>
      <c r="DX33" s="321"/>
      <c r="DY33" s="321"/>
      <c r="DZ33" s="321"/>
      <c r="EA33" s="321"/>
      <c r="EB33" s="321"/>
      <c r="EC33" s="321"/>
      <c r="ED33" s="321"/>
      <c r="EE33" s="321"/>
      <c r="EF33" s="321"/>
      <c r="EG33" s="321"/>
      <c r="EH33" s="321"/>
      <c r="EI33" s="321"/>
      <c r="EJ33" s="321"/>
      <c r="EK33" s="321"/>
      <c r="EL33" s="321"/>
      <c r="EM33" s="321"/>
      <c r="EN33" s="321"/>
      <c r="EO33" s="321"/>
      <c r="EP33" s="321"/>
      <c r="EQ33" s="321"/>
      <c r="ER33" s="321"/>
      <c r="ES33" s="321"/>
      <c r="ET33" s="321"/>
      <c r="EU33" s="321"/>
      <c r="EV33" s="321"/>
      <c r="EW33" s="321"/>
      <c r="EX33" s="321"/>
      <c r="EY33" s="321"/>
      <c r="EZ33" s="321"/>
      <c r="FA33" s="321"/>
      <c r="FB33" s="321"/>
      <c r="FC33" s="321"/>
      <c r="FD33" s="321"/>
      <c r="FE33" s="321"/>
      <c r="FF33" s="321"/>
      <c r="FG33" s="321"/>
      <c r="FH33" s="321"/>
      <c r="FI33" s="321"/>
      <c r="FJ33" s="321"/>
      <c r="FK33" s="321"/>
      <c r="FL33" s="321"/>
      <c r="FM33" s="321"/>
      <c r="FN33" s="321"/>
      <c r="FO33" s="321"/>
      <c r="FP33" s="321"/>
      <c r="FQ33" s="321"/>
      <c r="FR33" s="321"/>
      <c r="FS33" s="321"/>
      <c r="FT33" s="321"/>
      <c r="FU33" s="321"/>
      <c r="FV33" s="321"/>
      <c r="FW33" s="321"/>
      <c r="FX33" s="321"/>
      <c r="FY33" s="321"/>
      <c r="FZ33" s="321"/>
      <c r="GA33" s="321"/>
      <c r="GB33" s="321"/>
      <c r="GC33" s="321"/>
      <c r="GD33" s="321"/>
      <c r="GE33" s="321"/>
      <c r="GF33" s="321"/>
      <c r="GG33" s="321"/>
      <c r="GH33" s="321"/>
      <c r="GI33" s="321"/>
      <c r="GJ33" s="321"/>
      <c r="GK33" s="321"/>
      <c r="GL33" s="321"/>
      <c r="GM33" s="321"/>
      <c r="GN33" s="321"/>
      <c r="GO33" s="321"/>
      <c r="GP33" s="321"/>
      <c r="GQ33" s="321"/>
      <c r="GR33" s="321"/>
      <c r="GS33" s="321"/>
      <c r="GT33" s="321"/>
      <c r="GU33" s="321"/>
      <c r="GV33" s="321"/>
      <c r="GW33" s="321"/>
      <c r="GX33" s="321"/>
      <c r="GY33" s="321"/>
      <c r="GZ33" s="321"/>
      <c r="HA33" s="321"/>
      <c r="HB33" s="321"/>
      <c r="HC33" s="321"/>
      <c r="HD33" s="321"/>
      <c r="HE33" s="321"/>
      <c r="HF33" s="321"/>
      <c r="HG33" s="321"/>
      <c r="HH33" s="321"/>
      <c r="HI33" s="321"/>
      <c r="HJ33" s="321"/>
      <c r="HK33" s="321"/>
      <c r="HL33" s="321"/>
      <c r="HM33" s="321"/>
      <c r="HN33" s="321"/>
      <c r="HO33" s="321"/>
      <c r="HP33" s="321"/>
      <c r="HQ33" s="321"/>
      <c r="HR33" s="321"/>
      <c r="HS33" s="321"/>
      <c r="HT33" s="321"/>
      <c r="HU33" s="321"/>
      <c r="HV33" s="321"/>
      <c r="HW33" s="321"/>
      <c r="HX33" s="321"/>
      <c r="HY33" s="321"/>
      <c r="HZ33" s="321"/>
      <c r="IA33" s="321"/>
      <c r="IB33" s="321"/>
      <c r="IC33" s="321"/>
      <c r="ID33" s="321"/>
      <c r="IE33" s="321"/>
      <c r="IF33" s="321"/>
      <c r="IG33" s="321"/>
      <c r="IH33" s="321"/>
      <c r="II33" s="321"/>
      <c r="IJ33" s="321"/>
      <c r="IK33" s="321"/>
      <c r="IL33" s="321"/>
      <c r="IM33" s="321"/>
      <c r="IN33" s="321"/>
      <c r="IO33" s="321"/>
      <c r="IP33" s="321"/>
      <c r="IQ33" s="321"/>
      <c r="IR33" s="321"/>
      <c r="IS33" s="321"/>
      <c r="IT33" s="321"/>
    </row>
    <row r="34" spans="1:254" s="322" customFormat="1" ht="19.5" customHeight="1" thickBot="1" x14ac:dyDescent="0.4">
      <c r="A34" s="172"/>
      <c r="B34" s="951" t="s">
        <v>14</v>
      </c>
      <c r="C34" s="952"/>
      <c r="D34" s="952"/>
      <c r="E34" s="952"/>
      <c r="F34" s="325">
        <f>SUM(F29:F33)</f>
        <v>2</v>
      </c>
      <c r="G34" s="326">
        <f t="shared" ref="G34:O34" si="15">SUM(G29:G33)</f>
        <v>2</v>
      </c>
      <c r="H34" s="326">
        <f t="shared" si="15"/>
        <v>2</v>
      </c>
      <c r="I34" s="326">
        <f t="shared" si="15"/>
        <v>1</v>
      </c>
      <c r="J34" s="326">
        <f t="shared" si="15"/>
        <v>1</v>
      </c>
      <c r="K34" s="326">
        <f t="shared" si="15"/>
        <v>4</v>
      </c>
      <c r="L34" s="326">
        <f t="shared" si="15"/>
        <v>1</v>
      </c>
      <c r="M34" s="326">
        <f t="shared" si="15"/>
        <v>3</v>
      </c>
      <c r="N34" s="326">
        <f t="shared" si="15"/>
        <v>2</v>
      </c>
      <c r="O34" s="327">
        <f t="shared" si="15"/>
        <v>3</v>
      </c>
      <c r="P34" s="593">
        <f>SUM(F34:O34)</f>
        <v>21</v>
      </c>
      <c r="Q34" s="323">
        <f>(P34/P35)*100</f>
        <v>55.26315789473685</v>
      </c>
      <c r="R34" s="143"/>
      <c r="S34" s="958" t="s">
        <v>509</v>
      </c>
      <c r="T34" s="959"/>
      <c r="U34" s="960"/>
      <c r="V34" s="954">
        <f>Q34</f>
        <v>55.26315789473685</v>
      </c>
      <c r="W34" s="956" t="s">
        <v>397</v>
      </c>
      <c r="X34" s="320"/>
      <c r="Y34" s="320"/>
      <c r="Z34" s="320"/>
      <c r="AA34" s="320"/>
      <c r="AB34" s="320"/>
      <c r="AC34" s="320"/>
      <c r="AD34" s="320"/>
      <c r="AE34" s="320"/>
      <c r="AF34" s="320"/>
      <c r="AG34" s="320"/>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1"/>
      <c r="BD34" s="321"/>
      <c r="BE34" s="321"/>
      <c r="BF34" s="321"/>
      <c r="BG34" s="321"/>
      <c r="BH34" s="321"/>
      <c r="BI34" s="321"/>
      <c r="BJ34" s="321"/>
      <c r="BK34" s="321"/>
      <c r="BL34" s="321"/>
      <c r="BM34" s="321"/>
      <c r="BN34" s="321"/>
      <c r="BO34" s="321"/>
      <c r="BP34" s="321"/>
      <c r="BQ34" s="321"/>
      <c r="BR34" s="321"/>
      <c r="BS34" s="321"/>
      <c r="BT34" s="321"/>
      <c r="BU34" s="321"/>
      <c r="BV34" s="321"/>
      <c r="BW34" s="321"/>
      <c r="BX34" s="321"/>
      <c r="BY34" s="321"/>
      <c r="BZ34" s="321"/>
      <c r="CA34" s="321"/>
      <c r="CB34" s="321"/>
      <c r="CC34" s="321"/>
      <c r="CD34" s="321"/>
      <c r="CE34" s="321"/>
      <c r="CF34" s="321"/>
      <c r="CG34" s="321"/>
      <c r="CH34" s="321"/>
      <c r="CI34" s="321"/>
      <c r="CJ34" s="321"/>
      <c r="CK34" s="321"/>
      <c r="CL34" s="321"/>
      <c r="CM34" s="321"/>
      <c r="CN34" s="321"/>
      <c r="CO34" s="321"/>
      <c r="CP34" s="321"/>
      <c r="CQ34" s="321"/>
      <c r="CR34" s="321"/>
      <c r="CS34" s="321"/>
      <c r="CT34" s="321"/>
      <c r="CU34" s="321"/>
      <c r="CV34" s="321"/>
      <c r="CW34" s="321"/>
      <c r="CX34" s="321"/>
      <c r="CY34" s="321"/>
      <c r="CZ34" s="321"/>
      <c r="DA34" s="321"/>
      <c r="DB34" s="321"/>
      <c r="DC34" s="321"/>
      <c r="DD34" s="321"/>
      <c r="DE34" s="321"/>
      <c r="DF34" s="321"/>
      <c r="DG34" s="321"/>
      <c r="DH34" s="321"/>
      <c r="DI34" s="321"/>
      <c r="DJ34" s="321"/>
      <c r="DK34" s="321"/>
      <c r="DL34" s="321"/>
      <c r="DM34" s="321"/>
      <c r="DN34" s="321"/>
      <c r="DO34" s="321"/>
      <c r="DP34" s="321"/>
      <c r="DQ34" s="321"/>
      <c r="DR34" s="321"/>
      <c r="DS34" s="321"/>
      <c r="DT34" s="321"/>
      <c r="DU34" s="321"/>
      <c r="DV34" s="321"/>
      <c r="DW34" s="321"/>
      <c r="DX34" s="321"/>
      <c r="DY34" s="321"/>
      <c r="DZ34" s="321"/>
      <c r="EA34" s="321"/>
      <c r="EB34" s="321"/>
      <c r="EC34" s="321"/>
      <c r="ED34" s="321"/>
      <c r="EE34" s="321"/>
      <c r="EF34" s="321"/>
      <c r="EG34" s="321"/>
      <c r="EH34" s="321"/>
      <c r="EI34" s="321"/>
      <c r="EJ34" s="321"/>
      <c r="EK34" s="321"/>
      <c r="EL34" s="321"/>
      <c r="EM34" s="321"/>
      <c r="EN34" s="321"/>
      <c r="EO34" s="321"/>
      <c r="EP34" s="321"/>
      <c r="EQ34" s="321"/>
      <c r="ER34" s="321"/>
      <c r="ES34" s="321"/>
      <c r="ET34" s="321"/>
      <c r="EU34" s="321"/>
      <c r="EV34" s="321"/>
      <c r="EW34" s="321"/>
      <c r="EX34" s="321"/>
      <c r="EY34" s="321"/>
      <c r="EZ34" s="321"/>
      <c r="FA34" s="321"/>
      <c r="FB34" s="321"/>
      <c r="FC34" s="321"/>
      <c r="FD34" s="321"/>
      <c r="FE34" s="321"/>
      <c r="FF34" s="321"/>
      <c r="FG34" s="321"/>
      <c r="FH34" s="321"/>
      <c r="FI34" s="321"/>
      <c r="FJ34" s="321"/>
      <c r="FK34" s="321"/>
      <c r="FL34" s="321"/>
      <c r="FM34" s="321"/>
      <c r="FN34" s="321"/>
      <c r="FO34" s="321"/>
      <c r="FP34" s="321"/>
      <c r="FQ34" s="321"/>
      <c r="FR34" s="321"/>
      <c r="FS34" s="321"/>
      <c r="FT34" s="321"/>
      <c r="FU34" s="321"/>
      <c r="FV34" s="321"/>
      <c r="FW34" s="321"/>
      <c r="FX34" s="321"/>
      <c r="FY34" s="321"/>
      <c r="FZ34" s="321"/>
      <c r="GA34" s="321"/>
      <c r="GB34" s="321"/>
      <c r="GC34" s="321"/>
      <c r="GD34" s="321"/>
      <c r="GE34" s="321"/>
      <c r="GF34" s="321"/>
      <c r="GG34" s="321"/>
      <c r="GH34" s="321"/>
      <c r="GI34" s="321"/>
      <c r="GJ34" s="321"/>
      <c r="GK34" s="321"/>
      <c r="GL34" s="321"/>
      <c r="GM34" s="321"/>
      <c r="GN34" s="321"/>
      <c r="GO34" s="321"/>
      <c r="GP34" s="321"/>
      <c r="GQ34" s="321"/>
      <c r="GR34" s="321"/>
      <c r="GS34" s="321"/>
      <c r="GT34" s="321"/>
      <c r="GU34" s="321"/>
      <c r="GV34" s="321"/>
      <c r="GW34" s="321"/>
      <c r="GX34" s="321"/>
      <c r="GY34" s="321"/>
      <c r="GZ34" s="321"/>
      <c r="HA34" s="321"/>
      <c r="HB34" s="321"/>
      <c r="HC34" s="321"/>
      <c r="HD34" s="321"/>
      <c r="HE34" s="321"/>
      <c r="HF34" s="321"/>
      <c r="HG34" s="321"/>
      <c r="HH34" s="321"/>
      <c r="HI34" s="321"/>
      <c r="HJ34" s="321"/>
      <c r="HK34" s="321"/>
      <c r="HL34" s="321"/>
      <c r="HM34" s="321"/>
      <c r="HN34" s="321"/>
      <c r="HO34" s="321"/>
      <c r="HP34" s="321"/>
      <c r="HQ34" s="321"/>
      <c r="HR34" s="321"/>
      <c r="HS34" s="321"/>
      <c r="HT34" s="321"/>
      <c r="HU34" s="321"/>
      <c r="HV34" s="321"/>
      <c r="HW34" s="321"/>
      <c r="HX34" s="321"/>
      <c r="HY34" s="321"/>
      <c r="HZ34" s="321"/>
      <c r="IA34" s="321"/>
      <c r="IB34" s="321"/>
      <c r="IC34" s="321"/>
      <c r="ID34" s="321"/>
      <c r="IE34" s="321"/>
      <c r="IF34" s="321"/>
      <c r="IG34" s="321"/>
      <c r="IH34" s="321"/>
      <c r="II34" s="321"/>
      <c r="IJ34" s="321"/>
      <c r="IK34" s="321"/>
      <c r="IL34" s="321"/>
      <c r="IM34" s="321"/>
      <c r="IN34" s="321"/>
      <c r="IO34" s="321"/>
      <c r="IP34" s="321"/>
      <c r="IQ34" s="321"/>
      <c r="IR34" s="321"/>
      <c r="IS34" s="321"/>
      <c r="IT34" s="321"/>
    </row>
    <row r="35" spans="1:254" s="78" customFormat="1" ht="18.75" thickBot="1" x14ac:dyDescent="0.4">
      <c r="A35" s="143"/>
      <c r="B35" s="145"/>
      <c r="C35" s="145"/>
      <c r="D35" s="145"/>
      <c r="E35" s="145"/>
      <c r="F35" s="597">
        <f>COUNT(F29:F33)</f>
        <v>4</v>
      </c>
      <c r="G35" s="597">
        <f t="shared" ref="G35:O35" si="16">COUNT(G29:G33)</f>
        <v>3</v>
      </c>
      <c r="H35" s="595">
        <f t="shared" si="16"/>
        <v>2</v>
      </c>
      <c r="I35" s="595">
        <f t="shared" si="16"/>
        <v>2</v>
      </c>
      <c r="J35" s="595">
        <f t="shared" si="16"/>
        <v>2</v>
      </c>
      <c r="K35" s="595">
        <f t="shared" si="16"/>
        <v>5</v>
      </c>
      <c r="L35" s="595">
        <f t="shared" si="16"/>
        <v>5</v>
      </c>
      <c r="M35" s="595">
        <f t="shared" si="16"/>
        <v>5</v>
      </c>
      <c r="N35" s="595">
        <f t="shared" si="16"/>
        <v>5</v>
      </c>
      <c r="O35" s="595">
        <f t="shared" si="16"/>
        <v>5</v>
      </c>
      <c r="P35" s="533">
        <f>COUNT(F29:O33)</f>
        <v>38</v>
      </c>
      <c r="Q35" s="143"/>
      <c r="R35" s="143"/>
      <c r="S35" s="961"/>
      <c r="T35" s="962"/>
      <c r="U35" s="963"/>
      <c r="V35" s="955"/>
      <c r="W35" s="957"/>
      <c r="X35" s="143"/>
      <c r="Y35" s="143"/>
      <c r="Z35" s="143"/>
      <c r="AA35" s="143"/>
      <c r="AB35" s="143"/>
      <c r="AC35" s="143"/>
      <c r="AD35" s="143"/>
      <c r="AE35" s="143"/>
      <c r="AF35" s="143"/>
      <c r="AG35" s="143"/>
    </row>
    <row r="36" spans="1:254" s="78" customFormat="1" ht="46.5" customHeight="1" x14ac:dyDescent="0.35">
      <c r="A36" s="143"/>
      <c r="B36" s="145"/>
      <c r="C36" s="145"/>
      <c r="D36" s="145"/>
      <c r="E36" s="145"/>
      <c r="F36" s="595">
        <f>(F34/F35)*100</f>
        <v>50</v>
      </c>
      <c r="G36" s="595">
        <f t="shared" ref="G36:O36" si="17">(G34/G35)*100</f>
        <v>66.666666666666657</v>
      </c>
      <c r="H36" s="595">
        <f t="shared" si="17"/>
        <v>100</v>
      </c>
      <c r="I36" s="595">
        <f t="shared" si="17"/>
        <v>50</v>
      </c>
      <c r="J36" s="595">
        <f t="shared" si="17"/>
        <v>50</v>
      </c>
      <c r="K36" s="595">
        <f t="shared" si="17"/>
        <v>80</v>
      </c>
      <c r="L36" s="595">
        <f t="shared" si="17"/>
        <v>20</v>
      </c>
      <c r="M36" s="595">
        <f t="shared" si="17"/>
        <v>60</v>
      </c>
      <c r="N36" s="595">
        <f t="shared" si="17"/>
        <v>40</v>
      </c>
      <c r="O36" s="595">
        <f t="shared" si="17"/>
        <v>60</v>
      </c>
      <c r="P36" s="533"/>
      <c r="Q36" s="143"/>
      <c r="R36" s="143"/>
      <c r="S36" s="143"/>
      <c r="T36" s="143"/>
      <c r="U36" s="143"/>
      <c r="V36" s="143"/>
      <c r="W36" s="143"/>
      <c r="X36" s="143"/>
      <c r="Y36" s="143"/>
      <c r="Z36" s="143"/>
      <c r="AA36" s="143"/>
      <c r="AB36" s="143"/>
      <c r="AC36" s="143"/>
      <c r="AD36" s="143"/>
      <c r="AE36" s="143"/>
      <c r="AF36" s="143"/>
      <c r="AG36" s="143"/>
    </row>
    <row r="37" spans="1:254" s="78" customFormat="1" ht="51" customHeight="1" thickBot="1" x14ac:dyDescent="0.4">
      <c r="A37" s="143"/>
      <c r="B37" s="145"/>
      <c r="C37" s="145"/>
      <c r="D37" s="145"/>
      <c r="E37" s="145"/>
      <c r="F37" s="329"/>
      <c r="G37" s="329"/>
      <c r="H37" s="329"/>
      <c r="I37" s="329"/>
      <c r="J37" s="329"/>
      <c r="K37" s="329"/>
      <c r="L37" s="329"/>
      <c r="M37" s="329"/>
      <c r="N37" s="329"/>
      <c r="O37" s="329"/>
      <c r="P37" s="533"/>
      <c r="Q37" s="143"/>
      <c r="R37" s="143"/>
      <c r="S37" s="143"/>
      <c r="T37" s="143"/>
      <c r="U37" s="143"/>
      <c r="V37" s="143"/>
      <c r="W37" s="143"/>
      <c r="X37" s="143"/>
      <c r="Y37" s="143"/>
      <c r="Z37" s="143"/>
      <c r="AA37" s="143"/>
      <c r="AB37" s="143"/>
      <c r="AC37" s="143"/>
      <c r="AD37" s="143"/>
      <c r="AE37" s="143"/>
      <c r="AF37" s="143"/>
      <c r="AG37" s="143"/>
    </row>
    <row r="38" spans="1:254" s="322" customFormat="1" ht="17.25" customHeight="1" thickBot="1" x14ac:dyDescent="0.35">
      <c r="A38" s="172"/>
      <c r="B38" s="139" t="s">
        <v>504</v>
      </c>
      <c r="C38" s="935" t="s">
        <v>484</v>
      </c>
      <c r="D38" s="936"/>
      <c r="E38" s="936"/>
      <c r="F38" s="295" t="s">
        <v>493</v>
      </c>
      <c r="G38" s="295" t="s">
        <v>494</v>
      </c>
      <c r="H38" s="295" t="s">
        <v>491</v>
      </c>
      <c r="I38" s="295" t="s">
        <v>495</v>
      </c>
      <c r="J38" s="295" t="s">
        <v>492</v>
      </c>
      <c r="K38" s="295" t="s">
        <v>496</v>
      </c>
      <c r="L38" s="295" t="s">
        <v>497</v>
      </c>
      <c r="M38" s="295" t="s">
        <v>498</v>
      </c>
      <c r="N38" s="295" t="s">
        <v>499</v>
      </c>
      <c r="O38" s="295" t="s">
        <v>500</v>
      </c>
      <c r="P38" s="590" t="s">
        <v>399</v>
      </c>
      <c r="Q38" s="320" t="s">
        <v>398</v>
      </c>
      <c r="R38" s="320" t="s">
        <v>397</v>
      </c>
      <c r="S38" s="320"/>
      <c r="T38" s="320"/>
      <c r="U38" s="320"/>
      <c r="V38" s="320"/>
      <c r="W38" s="320"/>
      <c r="X38" s="320"/>
      <c r="Y38" s="320"/>
      <c r="Z38" s="320"/>
      <c r="AA38" s="320"/>
      <c r="AB38" s="320"/>
      <c r="AC38" s="320"/>
      <c r="AD38" s="320"/>
      <c r="AE38" s="320"/>
      <c r="AF38" s="320"/>
      <c r="AG38" s="320"/>
      <c r="AH38" s="321"/>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c r="BE38" s="321"/>
      <c r="BF38" s="321"/>
      <c r="BG38" s="321"/>
      <c r="BH38" s="321"/>
      <c r="BI38" s="321"/>
      <c r="BJ38" s="321"/>
      <c r="BK38" s="321"/>
      <c r="BL38" s="321"/>
      <c r="BM38" s="321"/>
      <c r="BN38" s="321"/>
      <c r="BO38" s="321"/>
      <c r="BP38" s="321"/>
      <c r="BQ38" s="321"/>
      <c r="BR38" s="321"/>
      <c r="BS38" s="321"/>
      <c r="BT38" s="321"/>
      <c r="BU38" s="321"/>
      <c r="BV38" s="321"/>
      <c r="BW38" s="321"/>
      <c r="BX38" s="321"/>
      <c r="BY38" s="321"/>
      <c r="BZ38" s="321"/>
      <c r="CA38" s="321"/>
      <c r="CB38" s="321"/>
      <c r="CC38" s="321"/>
      <c r="CD38" s="321"/>
      <c r="CE38" s="321"/>
      <c r="CF38" s="321"/>
      <c r="CG38" s="321"/>
      <c r="CH38" s="321"/>
      <c r="CI38" s="321"/>
      <c r="CJ38" s="321"/>
      <c r="CK38" s="321"/>
      <c r="CL38" s="321"/>
      <c r="CM38" s="321"/>
      <c r="CN38" s="321"/>
      <c r="CO38" s="321"/>
      <c r="CP38" s="321"/>
      <c r="CQ38" s="321"/>
      <c r="CR38" s="321"/>
      <c r="CS38" s="321"/>
      <c r="CT38" s="321"/>
      <c r="CU38" s="321"/>
      <c r="CV38" s="321"/>
      <c r="CW38" s="321"/>
      <c r="CX38" s="321"/>
      <c r="CY38" s="321"/>
      <c r="CZ38" s="321"/>
      <c r="DA38" s="321"/>
      <c r="DB38" s="321"/>
      <c r="DC38" s="321"/>
      <c r="DD38" s="321"/>
      <c r="DE38" s="321"/>
      <c r="DF38" s="321"/>
      <c r="DG38" s="321"/>
      <c r="DH38" s="321"/>
      <c r="DI38" s="321"/>
      <c r="DJ38" s="321"/>
      <c r="DK38" s="321"/>
      <c r="DL38" s="321"/>
      <c r="DM38" s="321"/>
      <c r="DN38" s="321"/>
      <c r="DO38" s="321"/>
      <c r="DP38" s="321"/>
      <c r="DQ38" s="321"/>
      <c r="DR38" s="321"/>
      <c r="DS38" s="321"/>
      <c r="DT38" s="321"/>
      <c r="DU38" s="321"/>
      <c r="DV38" s="321"/>
      <c r="DW38" s="321"/>
      <c r="DX38" s="321"/>
      <c r="DY38" s="321"/>
      <c r="DZ38" s="321"/>
      <c r="EA38" s="321"/>
      <c r="EB38" s="321"/>
      <c r="EC38" s="321"/>
      <c r="ED38" s="321"/>
      <c r="EE38" s="321"/>
      <c r="EF38" s="321"/>
      <c r="EG38" s="321"/>
      <c r="EH38" s="321"/>
      <c r="EI38" s="321"/>
      <c r="EJ38" s="321"/>
      <c r="EK38" s="321"/>
      <c r="EL38" s="321"/>
      <c r="EM38" s="321"/>
      <c r="EN38" s="321"/>
      <c r="EO38" s="321"/>
      <c r="EP38" s="321"/>
      <c r="EQ38" s="321"/>
      <c r="ER38" s="321"/>
      <c r="ES38" s="321"/>
      <c r="ET38" s="321"/>
      <c r="EU38" s="321"/>
      <c r="EV38" s="321"/>
      <c r="EW38" s="321"/>
      <c r="EX38" s="321"/>
      <c r="EY38" s="321"/>
      <c r="EZ38" s="321"/>
      <c r="FA38" s="321"/>
      <c r="FB38" s="321"/>
      <c r="FC38" s="321"/>
      <c r="FD38" s="321"/>
      <c r="FE38" s="321"/>
      <c r="FF38" s="321"/>
      <c r="FG38" s="321"/>
      <c r="FH38" s="321"/>
      <c r="FI38" s="321"/>
      <c r="FJ38" s="321"/>
      <c r="FK38" s="321"/>
      <c r="FL38" s="321"/>
      <c r="FM38" s="321"/>
      <c r="FN38" s="321"/>
      <c r="FO38" s="321"/>
      <c r="FP38" s="321"/>
      <c r="FQ38" s="321"/>
      <c r="FR38" s="321"/>
      <c r="FS38" s="321"/>
      <c r="FT38" s="321"/>
      <c r="FU38" s="321"/>
      <c r="FV38" s="321"/>
      <c r="FW38" s="321"/>
      <c r="FX38" s="321"/>
      <c r="FY38" s="321"/>
      <c r="FZ38" s="321"/>
      <c r="GA38" s="321"/>
      <c r="GB38" s="321"/>
      <c r="GC38" s="321"/>
      <c r="GD38" s="321"/>
      <c r="GE38" s="321"/>
      <c r="GF38" s="321"/>
      <c r="GG38" s="321"/>
      <c r="GH38" s="321"/>
      <c r="GI38" s="321"/>
      <c r="GJ38" s="321"/>
      <c r="GK38" s="321"/>
      <c r="GL38" s="321"/>
      <c r="GM38" s="321"/>
      <c r="GN38" s="321"/>
      <c r="GO38" s="321"/>
      <c r="GP38" s="321"/>
      <c r="GQ38" s="321"/>
      <c r="GR38" s="321"/>
      <c r="GS38" s="321"/>
      <c r="GT38" s="321"/>
      <c r="GU38" s="321"/>
      <c r="GV38" s="321"/>
      <c r="GW38" s="321"/>
      <c r="GX38" s="321"/>
      <c r="GY38" s="321"/>
      <c r="GZ38" s="321"/>
      <c r="HA38" s="321"/>
      <c r="HB38" s="321"/>
      <c r="HC38" s="321"/>
      <c r="HD38" s="321"/>
      <c r="HE38" s="321"/>
      <c r="HF38" s="321"/>
      <c r="HG38" s="321"/>
      <c r="HH38" s="321"/>
      <c r="HI38" s="321"/>
      <c r="HJ38" s="321"/>
      <c r="HK38" s="321"/>
      <c r="HL38" s="321"/>
      <c r="HM38" s="321"/>
      <c r="HN38" s="321"/>
      <c r="HO38" s="321"/>
      <c r="HP38" s="321"/>
      <c r="HQ38" s="321"/>
      <c r="HR38" s="321"/>
      <c r="HS38" s="321"/>
      <c r="HT38" s="321"/>
      <c r="HU38" s="321"/>
      <c r="HV38" s="321"/>
      <c r="HW38" s="321"/>
      <c r="HX38" s="321"/>
      <c r="HY38" s="321"/>
      <c r="HZ38" s="321"/>
      <c r="IA38" s="321"/>
      <c r="IB38" s="321"/>
      <c r="IC38" s="321"/>
      <c r="ID38" s="321"/>
      <c r="IE38" s="321"/>
      <c r="IF38" s="321"/>
      <c r="IG38" s="321"/>
      <c r="IH38" s="321"/>
      <c r="II38" s="321"/>
      <c r="IJ38" s="321"/>
      <c r="IK38" s="321"/>
      <c r="IL38" s="321"/>
      <c r="IM38" s="321"/>
      <c r="IN38" s="321"/>
      <c r="IO38" s="321"/>
      <c r="IP38" s="321"/>
      <c r="IQ38" s="321"/>
      <c r="IR38" s="321"/>
      <c r="IS38" s="321"/>
      <c r="IT38" s="321"/>
    </row>
    <row r="39" spans="1:254" s="322" customFormat="1" ht="73.5" customHeight="1" x14ac:dyDescent="0.3">
      <c r="A39" s="172"/>
      <c r="B39" s="662" t="s">
        <v>501</v>
      </c>
      <c r="C39" s="809" t="s">
        <v>464</v>
      </c>
      <c r="D39" s="938"/>
      <c r="E39" s="938"/>
      <c r="F39" s="240">
        <v>0</v>
      </c>
      <c r="G39" s="226">
        <v>0</v>
      </c>
      <c r="H39" s="225">
        <v>1</v>
      </c>
      <c r="I39" s="226" t="s">
        <v>395</v>
      </c>
      <c r="J39" s="225" t="s">
        <v>395</v>
      </c>
      <c r="K39" s="226" t="s">
        <v>395</v>
      </c>
      <c r="L39" s="225">
        <v>1</v>
      </c>
      <c r="M39" s="226" t="s">
        <v>395</v>
      </c>
      <c r="N39" s="225">
        <v>1</v>
      </c>
      <c r="O39" s="270">
        <v>1</v>
      </c>
      <c r="P39" s="593">
        <f>SUM(F39:O39)</f>
        <v>4</v>
      </c>
      <c r="Q39" s="324">
        <f>COUNT(F39:O39)</f>
        <v>6</v>
      </c>
      <c r="R39" s="323">
        <f>(P39/Q39)*100</f>
        <v>66.666666666666657</v>
      </c>
      <c r="S39" s="323"/>
      <c r="T39" s="320"/>
      <c r="U39" s="320"/>
      <c r="V39" s="320"/>
      <c r="W39" s="320"/>
      <c r="X39" s="320"/>
      <c r="Y39" s="320"/>
      <c r="Z39" s="320"/>
      <c r="AA39" s="320"/>
      <c r="AB39" s="320"/>
      <c r="AC39" s="320"/>
      <c r="AD39" s="320"/>
      <c r="AE39" s="320"/>
      <c r="AF39" s="320"/>
      <c r="AG39" s="320"/>
      <c r="AH39" s="321"/>
      <c r="AI39" s="321"/>
      <c r="AJ39" s="321"/>
      <c r="AK39" s="321"/>
      <c r="AL39" s="321"/>
      <c r="AM39" s="321"/>
      <c r="AN39" s="321"/>
      <c r="AO39" s="321"/>
      <c r="AP39" s="321"/>
      <c r="AQ39" s="321"/>
      <c r="AR39" s="321"/>
      <c r="AS39" s="321"/>
      <c r="AT39" s="321"/>
      <c r="AU39" s="321"/>
      <c r="AV39" s="321"/>
      <c r="AW39" s="321"/>
      <c r="AX39" s="321"/>
      <c r="AY39" s="321"/>
      <c r="AZ39" s="321"/>
      <c r="BA39" s="321"/>
      <c r="BB39" s="321"/>
      <c r="BC39" s="321"/>
      <c r="BD39" s="321"/>
      <c r="BE39" s="321"/>
      <c r="BF39" s="321"/>
      <c r="BG39" s="321"/>
      <c r="BH39" s="321"/>
      <c r="BI39" s="321"/>
      <c r="BJ39" s="321"/>
      <c r="BK39" s="321"/>
      <c r="BL39" s="321"/>
      <c r="BM39" s="321"/>
      <c r="BN39" s="321"/>
      <c r="BO39" s="321"/>
      <c r="BP39" s="321"/>
      <c r="BQ39" s="321"/>
      <c r="BR39" s="321"/>
      <c r="BS39" s="321"/>
      <c r="BT39" s="321"/>
      <c r="BU39" s="321"/>
      <c r="BV39" s="321"/>
      <c r="BW39" s="321"/>
      <c r="BX39" s="321"/>
      <c r="BY39" s="321"/>
      <c r="BZ39" s="321"/>
      <c r="CA39" s="321"/>
      <c r="CB39" s="321"/>
      <c r="CC39" s="321"/>
      <c r="CD39" s="321"/>
      <c r="CE39" s="321"/>
      <c r="CF39" s="321"/>
      <c r="CG39" s="321"/>
      <c r="CH39" s="321"/>
      <c r="CI39" s="321"/>
      <c r="CJ39" s="321"/>
      <c r="CK39" s="321"/>
      <c r="CL39" s="321"/>
      <c r="CM39" s="321"/>
      <c r="CN39" s="321"/>
      <c r="CO39" s="321"/>
      <c r="CP39" s="321"/>
      <c r="CQ39" s="321"/>
      <c r="CR39" s="321"/>
      <c r="CS39" s="321"/>
      <c r="CT39" s="321"/>
      <c r="CU39" s="321"/>
      <c r="CV39" s="321"/>
      <c r="CW39" s="321"/>
      <c r="CX39" s="321"/>
      <c r="CY39" s="321"/>
      <c r="CZ39" s="321"/>
      <c r="DA39" s="321"/>
      <c r="DB39" s="321"/>
      <c r="DC39" s="321"/>
      <c r="DD39" s="321"/>
      <c r="DE39" s="321"/>
      <c r="DF39" s="321"/>
      <c r="DG39" s="321"/>
      <c r="DH39" s="321"/>
      <c r="DI39" s="321"/>
      <c r="DJ39" s="321"/>
      <c r="DK39" s="321"/>
      <c r="DL39" s="321"/>
      <c r="DM39" s="321"/>
      <c r="DN39" s="321"/>
      <c r="DO39" s="321"/>
      <c r="DP39" s="321"/>
      <c r="DQ39" s="321"/>
      <c r="DR39" s="321"/>
      <c r="DS39" s="321"/>
      <c r="DT39" s="321"/>
      <c r="DU39" s="321"/>
      <c r="DV39" s="321"/>
      <c r="DW39" s="321"/>
      <c r="DX39" s="321"/>
      <c r="DY39" s="321"/>
      <c r="DZ39" s="321"/>
      <c r="EA39" s="321"/>
      <c r="EB39" s="321"/>
      <c r="EC39" s="321"/>
      <c r="ED39" s="321"/>
      <c r="EE39" s="321"/>
      <c r="EF39" s="321"/>
      <c r="EG39" s="321"/>
      <c r="EH39" s="321"/>
      <c r="EI39" s="321"/>
      <c r="EJ39" s="321"/>
      <c r="EK39" s="321"/>
      <c r="EL39" s="321"/>
      <c r="EM39" s="321"/>
      <c r="EN39" s="321"/>
      <c r="EO39" s="321"/>
      <c r="EP39" s="321"/>
      <c r="EQ39" s="321"/>
      <c r="ER39" s="321"/>
      <c r="ES39" s="321"/>
      <c r="ET39" s="321"/>
      <c r="EU39" s="321"/>
      <c r="EV39" s="321"/>
      <c r="EW39" s="321"/>
      <c r="EX39" s="321"/>
      <c r="EY39" s="321"/>
      <c r="EZ39" s="321"/>
      <c r="FA39" s="321"/>
      <c r="FB39" s="321"/>
      <c r="FC39" s="321"/>
      <c r="FD39" s="321"/>
      <c r="FE39" s="321"/>
      <c r="FF39" s="321"/>
      <c r="FG39" s="321"/>
      <c r="FH39" s="321"/>
      <c r="FI39" s="321"/>
      <c r="FJ39" s="321"/>
      <c r="FK39" s="321"/>
      <c r="FL39" s="321"/>
      <c r="FM39" s="321"/>
      <c r="FN39" s="321"/>
      <c r="FO39" s="321"/>
      <c r="FP39" s="321"/>
      <c r="FQ39" s="321"/>
      <c r="FR39" s="321"/>
      <c r="FS39" s="321"/>
      <c r="FT39" s="321"/>
      <c r="FU39" s="321"/>
      <c r="FV39" s="321"/>
      <c r="FW39" s="321"/>
      <c r="FX39" s="321"/>
      <c r="FY39" s="321"/>
      <c r="FZ39" s="321"/>
      <c r="GA39" s="321"/>
      <c r="GB39" s="321"/>
      <c r="GC39" s="321"/>
      <c r="GD39" s="321"/>
      <c r="GE39" s="321"/>
      <c r="GF39" s="321"/>
      <c r="GG39" s="321"/>
      <c r="GH39" s="321"/>
      <c r="GI39" s="321"/>
      <c r="GJ39" s="321"/>
      <c r="GK39" s="321"/>
      <c r="GL39" s="321"/>
      <c r="GM39" s="321"/>
      <c r="GN39" s="321"/>
      <c r="GO39" s="321"/>
      <c r="GP39" s="321"/>
      <c r="GQ39" s="321"/>
      <c r="GR39" s="321"/>
      <c r="GS39" s="321"/>
      <c r="GT39" s="321"/>
      <c r="GU39" s="321"/>
      <c r="GV39" s="321"/>
      <c r="GW39" s="321"/>
      <c r="GX39" s="321"/>
      <c r="GY39" s="321"/>
      <c r="GZ39" s="321"/>
      <c r="HA39" s="321"/>
      <c r="HB39" s="321"/>
      <c r="HC39" s="321"/>
      <c r="HD39" s="321"/>
      <c r="HE39" s="321"/>
      <c r="HF39" s="321"/>
      <c r="HG39" s="321"/>
      <c r="HH39" s="321"/>
      <c r="HI39" s="321"/>
      <c r="HJ39" s="321"/>
      <c r="HK39" s="321"/>
      <c r="HL39" s="321"/>
      <c r="HM39" s="321"/>
      <c r="HN39" s="321"/>
      <c r="HO39" s="321"/>
      <c r="HP39" s="321"/>
      <c r="HQ39" s="321"/>
      <c r="HR39" s="321"/>
      <c r="HS39" s="321"/>
      <c r="HT39" s="321"/>
      <c r="HU39" s="321"/>
      <c r="HV39" s="321"/>
      <c r="HW39" s="321"/>
      <c r="HX39" s="321"/>
      <c r="HY39" s="321"/>
      <c r="HZ39" s="321"/>
      <c r="IA39" s="321"/>
      <c r="IB39" s="321"/>
      <c r="IC39" s="321"/>
      <c r="ID39" s="321"/>
      <c r="IE39" s="321"/>
      <c r="IF39" s="321"/>
      <c r="IG39" s="321"/>
      <c r="IH39" s="321"/>
      <c r="II39" s="321"/>
      <c r="IJ39" s="321"/>
      <c r="IK39" s="321"/>
      <c r="IL39" s="321"/>
      <c r="IM39" s="321"/>
      <c r="IN39" s="321"/>
      <c r="IO39" s="321"/>
      <c r="IP39" s="321"/>
      <c r="IQ39" s="321"/>
      <c r="IR39" s="321"/>
      <c r="IS39" s="321"/>
      <c r="IT39" s="321"/>
    </row>
    <row r="40" spans="1:254" s="322" customFormat="1" ht="57" customHeight="1" x14ac:dyDescent="0.3">
      <c r="A40" s="172"/>
      <c r="B40" s="663" t="s">
        <v>502</v>
      </c>
      <c r="C40" s="820" t="s">
        <v>471</v>
      </c>
      <c r="D40" s="920"/>
      <c r="E40" s="920"/>
      <c r="F40" s="241">
        <v>1</v>
      </c>
      <c r="G40" s="231" t="s">
        <v>395</v>
      </c>
      <c r="H40" s="230">
        <v>0</v>
      </c>
      <c r="I40" s="231">
        <v>1</v>
      </c>
      <c r="J40" s="230" t="s">
        <v>395</v>
      </c>
      <c r="K40" s="231">
        <v>1</v>
      </c>
      <c r="L40" s="230" t="s">
        <v>395</v>
      </c>
      <c r="M40" s="231">
        <v>1</v>
      </c>
      <c r="N40" s="230">
        <v>1</v>
      </c>
      <c r="O40" s="261">
        <v>1</v>
      </c>
      <c r="P40" s="593">
        <f t="shared" ref="P40:P43" si="18">SUM(F40:O40)</f>
        <v>6</v>
      </c>
      <c r="Q40" s="324">
        <f t="shared" ref="Q40:Q43" si="19">COUNT(F40:O40)</f>
        <v>7</v>
      </c>
      <c r="R40" s="323">
        <f t="shared" ref="R40:R43" si="20">(P40/Q40)*100</f>
        <v>85.714285714285708</v>
      </c>
      <c r="S40" s="323"/>
      <c r="T40" s="320"/>
      <c r="U40" s="320"/>
      <c r="V40" s="320"/>
      <c r="W40" s="320"/>
      <c r="X40" s="320"/>
      <c r="Y40" s="320"/>
      <c r="Z40" s="320"/>
      <c r="AA40" s="320"/>
      <c r="AB40" s="320"/>
      <c r="AC40" s="320"/>
      <c r="AD40" s="320"/>
      <c r="AE40" s="320"/>
      <c r="AF40" s="320"/>
      <c r="AG40" s="320"/>
      <c r="AH40" s="321"/>
      <c r="AI40" s="321"/>
      <c r="AJ40" s="321"/>
      <c r="AK40" s="321"/>
      <c r="AL40" s="321"/>
      <c r="AM40" s="321"/>
      <c r="AN40" s="321"/>
      <c r="AO40" s="321"/>
      <c r="AP40" s="321"/>
      <c r="AQ40" s="321"/>
      <c r="AR40" s="321"/>
      <c r="AS40" s="321"/>
      <c r="AT40" s="321"/>
      <c r="AU40" s="321"/>
      <c r="AV40" s="321"/>
      <c r="AW40" s="321"/>
      <c r="AX40" s="321"/>
      <c r="AY40" s="321"/>
      <c r="AZ40" s="321"/>
      <c r="BA40" s="321"/>
      <c r="BB40" s="321"/>
      <c r="BC40" s="321"/>
      <c r="BD40" s="321"/>
      <c r="BE40" s="321"/>
      <c r="BF40" s="321"/>
      <c r="BG40" s="321"/>
      <c r="BH40" s="321"/>
      <c r="BI40" s="321"/>
      <c r="BJ40" s="321"/>
      <c r="BK40" s="321"/>
      <c r="BL40" s="321"/>
      <c r="BM40" s="321"/>
      <c r="BN40" s="321"/>
      <c r="BO40" s="321"/>
      <c r="BP40" s="321"/>
      <c r="BQ40" s="321"/>
      <c r="BR40" s="321"/>
      <c r="BS40" s="321"/>
      <c r="BT40" s="321"/>
      <c r="BU40" s="321"/>
      <c r="BV40" s="321"/>
      <c r="BW40" s="321"/>
      <c r="BX40" s="321"/>
      <c r="BY40" s="321"/>
      <c r="BZ40" s="321"/>
      <c r="CA40" s="321"/>
      <c r="CB40" s="321"/>
      <c r="CC40" s="321"/>
      <c r="CD40" s="321"/>
      <c r="CE40" s="321"/>
      <c r="CF40" s="321"/>
      <c r="CG40" s="321"/>
      <c r="CH40" s="321"/>
      <c r="CI40" s="321"/>
      <c r="CJ40" s="321"/>
      <c r="CK40" s="321"/>
      <c r="CL40" s="321"/>
      <c r="CM40" s="321"/>
      <c r="CN40" s="321"/>
      <c r="CO40" s="321"/>
      <c r="CP40" s="321"/>
      <c r="CQ40" s="321"/>
      <c r="CR40" s="321"/>
      <c r="CS40" s="321"/>
      <c r="CT40" s="321"/>
      <c r="CU40" s="321"/>
      <c r="CV40" s="321"/>
      <c r="CW40" s="321"/>
      <c r="CX40" s="321"/>
      <c r="CY40" s="321"/>
      <c r="CZ40" s="321"/>
      <c r="DA40" s="321"/>
      <c r="DB40" s="321"/>
      <c r="DC40" s="321"/>
      <c r="DD40" s="321"/>
      <c r="DE40" s="321"/>
      <c r="DF40" s="321"/>
      <c r="DG40" s="321"/>
      <c r="DH40" s="321"/>
      <c r="DI40" s="321"/>
      <c r="DJ40" s="321"/>
      <c r="DK40" s="321"/>
      <c r="DL40" s="321"/>
      <c r="DM40" s="321"/>
      <c r="DN40" s="321"/>
      <c r="DO40" s="321"/>
      <c r="DP40" s="321"/>
      <c r="DQ40" s="321"/>
      <c r="DR40" s="321"/>
      <c r="DS40" s="321"/>
      <c r="DT40" s="321"/>
      <c r="DU40" s="321"/>
      <c r="DV40" s="321"/>
      <c r="DW40" s="321"/>
      <c r="DX40" s="321"/>
      <c r="DY40" s="321"/>
      <c r="DZ40" s="321"/>
      <c r="EA40" s="321"/>
      <c r="EB40" s="321"/>
      <c r="EC40" s="321"/>
      <c r="ED40" s="321"/>
      <c r="EE40" s="321"/>
      <c r="EF40" s="321"/>
      <c r="EG40" s="321"/>
      <c r="EH40" s="321"/>
      <c r="EI40" s="321"/>
      <c r="EJ40" s="321"/>
      <c r="EK40" s="321"/>
      <c r="EL40" s="321"/>
      <c r="EM40" s="321"/>
      <c r="EN40" s="321"/>
      <c r="EO40" s="321"/>
      <c r="EP40" s="321"/>
      <c r="EQ40" s="321"/>
      <c r="ER40" s="321"/>
      <c r="ES40" s="321"/>
      <c r="ET40" s="321"/>
      <c r="EU40" s="321"/>
      <c r="EV40" s="321"/>
      <c r="EW40" s="321"/>
      <c r="EX40" s="321"/>
      <c r="EY40" s="321"/>
      <c r="EZ40" s="321"/>
      <c r="FA40" s="321"/>
      <c r="FB40" s="321"/>
      <c r="FC40" s="321"/>
      <c r="FD40" s="321"/>
      <c r="FE40" s="321"/>
      <c r="FF40" s="321"/>
      <c r="FG40" s="321"/>
      <c r="FH40" s="321"/>
      <c r="FI40" s="321"/>
      <c r="FJ40" s="321"/>
      <c r="FK40" s="321"/>
      <c r="FL40" s="321"/>
      <c r="FM40" s="321"/>
      <c r="FN40" s="321"/>
      <c r="FO40" s="321"/>
      <c r="FP40" s="321"/>
      <c r="FQ40" s="321"/>
      <c r="FR40" s="321"/>
      <c r="FS40" s="321"/>
      <c r="FT40" s="321"/>
      <c r="FU40" s="321"/>
      <c r="FV40" s="321"/>
      <c r="FW40" s="321"/>
      <c r="FX40" s="321"/>
      <c r="FY40" s="321"/>
      <c r="FZ40" s="321"/>
      <c r="GA40" s="321"/>
      <c r="GB40" s="321"/>
      <c r="GC40" s="321"/>
      <c r="GD40" s="321"/>
      <c r="GE40" s="321"/>
      <c r="GF40" s="321"/>
      <c r="GG40" s="321"/>
      <c r="GH40" s="321"/>
      <c r="GI40" s="321"/>
      <c r="GJ40" s="321"/>
      <c r="GK40" s="321"/>
      <c r="GL40" s="321"/>
      <c r="GM40" s="321"/>
      <c r="GN40" s="321"/>
      <c r="GO40" s="321"/>
      <c r="GP40" s="321"/>
      <c r="GQ40" s="321"/>
      <c r="GR40" s="321"/>
      <c r="GS40" s="321"/>
      <c r="GT40" s="321"/>
      <c r="GU40" s="321"/>
      <c r="GV40" s="321"/>
      <c r="GW40" s="321"/>
      <c r="GX40" s="321"/>
      <c r="GY40" s="321"/>
      <c r="GZ40" s="321"/>
      <c r="HA40" s="321"/>
      <c r="HB40" s="321"/>
      <c r="HC40" s="321"/>
      <c r="HD40" s="321"/>
      <c r="HE40" s="321"/>
      <c r="HF40" s="321"/>
      <c r="HG40" s="321"/>
      <c r="HH40" s="321"/>
      <c r="HI40" s="321"/>
      <c r="HJ40" s="321"/>
      <c r="HK40" s="321"/>
      <c r="HL40" s="321"/>
      <c r="HM40" s="321"/>
      <c r="HN40" s="321"/>
      <c r="HO40" s="321"/>
      <c r="HP40" s="321"/>
      <c r="HQ40" s="321"/>
      <c r="HR40" s="321"/>
      <c r="HS40" s="321"/>
      <c r="HT40" s="321"/>
      <c r="HU40" s="321"/>
      <c r="HV40" s="321"/>
      <c r="HW40" s="321"/>
      <c r="HX40" s="321"/>
      <c r="HY40" s="321"/>
      <c r="HZ40" s="321"/>
      <c r="IA40" s="321"/>
      <c r="IB40" s="321"/>
      <c r="IC40" s="321"/>
      <c r="ID40" s="321"/>
      <c r="IE40" s="321"/>
      <c r="IF40" s="321"/>
      <c r="IG40" s="321"/>
      <c r="IH40" s="321"/>
      <c r="II40" s="321"/>
      <c r="IJ40" s="321"/>
      <c r="IK40" s="321"/>
      <c r="IL40" s="321"/>
      <c r="IM40" s="321"/>
      <c r="IN40" s="321"/>
      <c r="IO40" s="321"/>
      <c r="IP40" s="321"/>
      <c r="IQ40" s="321"/>
      <c r="IR40" s="321"/>
      <c r="IS40" s="321"/>
      <c r="IT40" s="321"/>
    </row>
    <row r="41" spans="1:254" s="322" customFormat="1" ht="60.75" customHeight="1" x14ac:dyDescent="0.3">
      <c r="A41" s="172"/>
      <c r="B41" s="663" t="s">
        <v>503</v>
      </c>
      <c r="C41" s="858" t="s">
        <v>480</v>
      </c>
      <c r="D41" s="921"/>
      <c r="E41" s="921"/>
      <c r="F41" s="241">
        <v>1</v>
      </c>
      <c r="G41" s="231">
        <v>1</v>
      </c>
      <c r="H41" s="230">
        <v>1</v>
      </c>
      <c r="I41" s="231">
        <v>0</v>
      </c>
      <c r="J41" s="230">
        <v>1</v>
      </c>
      <c r="K41" s="231">
        <v>0</v>
      </c>
      <c r="L41" s="230" t="s">
        <v>395</v>
      </c>
      <c r="M41" s="231">
        <v>0</v>
      </c>
      <c r="N41" s="230">
        <v>0</v>
      </c>
      <c r="O41" s="261">
        <v>0</v>
      </c>
      <c r="P41" s="593">
        <f t="shared" si="18"/>
        <v>4</v>
      </c>
      <c r="Q41" s="324">
        <f t="shared" si="19"/>
        <v>9</v>
      </c>
      <c r="R41" s="323">
        <f t="shared" si="20"/>
        <v>44.444444444444443</v>
      </c>
      <c r="S41" s="323"/>
      <c r="T41" s="320"/>
      <c r="U41" s="320"/>
      <c r="V41" s="320"/>
      <c r="W41" s="320"/>
      <c r="X41" s="320"/>
      <c r="Y41" s="320"/>
      <c r="Z41" s="320"/>
      <c r="AA41" s="320"/>
      <c r="AB41" s="320"/>
      <c r="AC41" s="320"/>
      <c r="AD41" s="320"/>
      <c r="AE41" s="320"/>
      <c r="AF41" s="320"/>
      <c r="AG41" s="320"/>
      <c r="AH41" s="321"/>
      <c r="AI41" s="321"/>
      <c r="AJ41" s="321"/>
      <c r="AK41" s="321"/>
      <c r="AL41" s="321"/>
      <c r="AM41" s="321"/>
      <c r="AN41" s="321"/>
      <c r="AO41" s="321"/>
      <c r="AP41" s="321"/>
      <c r="AQ41" s="321"/>
      <c r="AR41" s="321"/>
      <c r="AS41" s="321"/>
      <c r="AT41" s="321"/>
      <c r="AU41" s="321"/>
      <c r="AV41" s="321"/>
      <c r="AW41" s="321"/>
      <c r="AX41" s="321"/>
      <c r="AY41" s="321"/>
      <c r="AZ41" s="321"/>
      <c r="BA41" s="321"/>
      <c r="BB41" s="321"/>
      <c r="BC41" s="321"/>
      <c r="BD41" s="321"/>
      <c r="BE41" s="321"/>
      <c r="BF41" s="321"/>
      <c r="BG41" s="321"/>
      <c r="BH41" s="321"/>
      <c r="BI41" s="321"/>
      <c r="BJ41" s="321"/>
      <c r="BK41" s="321"/>
      <c r="BL41" s="321"/>
      <c r="BM41" s="321"/>
      <c r="BN41" s="321"/>
      <c r="BO41" s="321"/>
      <c r="BP41" s="321"/>
      <c r="BQ41" s="321"/>
      <c r="BR41" s="321"/>
      <c r="BS41" s="321"/>
      <c r="BT41" s="321"/>
      <c r="BU41" s="321"/>
      <c r="BV41" s="321"/>
      <c r="BW41" s="321"/>
      <c r="BX41" s="321"/>
      <c r="BY41" s="321"/>
      <c r="BZ41" s="321"/>
      <c r="CA41" s="321"/>
      <c r="CB41" s="321"/>
      <c r="CC41" s="321"/>
      <c r="CD41" s="321"/>
      <c r="CE41" s="321"/>
      <c r="CF41" s="321"/>
      <c r="CG41" s="321"/>
      <c r="CH41" s="321"/>
      <c r="CI41" s="321"/>
      <c r="CJ41" s="321"/>
      <c r="CK41" s="321"/>
      <c r="CL41" s="321"/>
      <c r="CM41" s="321"/>
      <c r="CN41" s="321"/>
      <c r="CO41" s="321"/>
      <c r="CP41" s="321"/>
      <c r="CQ41" s="321"/>
      <c r="CR41" s="321"/>
      <c r="CS41" s="321"/>
      <c r="CT41" s="321"/>
      <c r="CU41" s="321"/>
      <c r="CV41" s="321"/>
      <c r="CW41" s="321"/>
      <c r="CX41" s="321"/>
      <c r="CY41" s="321"/>
      <c r="CZ41" s="321"/>
      <c r="DA41" s="321"/>
      <c r="DB41" s="321"/>
      <c r="DC41" s="321"/>
      <c r="DD41" s="321"/>
      <c r="DE41" s="321"/>
      <c r="DF41" s="321"/>
      <c r="DG41" s="321"/>
      <c r="DH41" s="321"/>
      <c r="DI41" s="321"/>
      <c r="DJ41" s="321"/>
      <c r="DK41" s="321"/>
      <c r="DL41" s="321"/>
      <c r="DM41" s="321"/>
      <c r="DN41" s="321"/>
      <c r="DO41" s="321"/>
      <c r="DP41" s="321"/>
      <c r="DQ41" s="321"/>
      <c r="DR41" s="321"/>
      <c r="DS41" s="321"/>
      <c r="DT41" s="321"/>
      <c r="DU41" s="321"/>
      <c r="DV41" s="321"/>
      <c r="DW41" s="321"/>
      <c r="DX41" s="321"/>
      <c r="DY41" s="321"/>
      <c r="DZ41" s="321"/>
      <c r="EA41" s="321"/>
      <c r="EB41" s="321"/>
      <c r="EC41" s="321"/>
      <c r="ED41" s="321"/>
      <c r="EE41" s="321"/>
      <c r="EF41" s="321"/>
      <c r="EG41" s="321"/>
      <c r="EH41" s="321"/>
      <c r="EI41" s="321"/>
      <c r="EJ41" s="321"/>
      <c r="EK41" s="321"/>
      <c r="EL41" s="321"/>
      <c r="EM41" s="321"/>
      <c r="EN41" s="321"/>
      <c r="EO41" s="321"/>
      <c r="EP41" s="321"/>
      <c r="EQ41" s="321"/>
      <c r="ER41" s="321"/>
      <c r="ES41" s="321"/>
      <c r="ET41" s="321"/>
      <c r="EU41" s="321"/>
      <c r="EV41" s="321"/>
      <c r="EW41" s="321"/>
      <c r="EX41" s="321"/>
      <c r="EY41" s="321"/>
      <c r="EZ41" s="321"/>
      <c r="FA41" s="321"/>
      <c r="FB41" s="321"/>
      <c r="FC41" s="321"/>
      <c r="FD41" s="321"/>
      <c r="FE41" s="321"/>
      <c r="FF41" s="321"/>
      <c r="FG41" s="321"/>
      <c r="FH41" s="321"/>
      <c r="FI41" s="321"/>
      <c r="FJ41" s="321"/>
      <c r="FK41" s="321"/>
      <c r="FL41" s="321"/>
      <c r="FM41" s="321"/>
      <c r="FN41" s="321"/>
      <c r="FO41" s="321"/>
      <c r="FP41" s="321"/>
      <c r="FQ41" s="321"/>
      <c r="FR41" s="321"/>
      <c r="FS41" s="321"/>
      <c r="FT41" s="321"/>
      <c r="FU41" s="321"/>
      <c r="FV41" s="321"/>
      <c r="FW41" s="321"/>
      <c r="FX41" s="321"/>
      <c r="FY41" s="321"/>
      <c r="FZ41" s="321"/>
      <c r="GA41" s="321"/>
      <c r="GB41" s="321"/>
      <c r="GC41" s="321"/>
      <c r="GD41" s="321"/>
      <c r="GE41" s="321"/>
      <c r="GF41" s="321"/>
      <c r="GG41" s="321"/>
      <c r="GH41" s="321"/>
      <c r="GI41" s="321"/>
      <c r="GJ41" s="321"/>
      <c r="GK41" s="321"/>
      <c r="GL41" s="321"/>
      <c r="GM41" s="321"/>
      <c r="GN41" s="321"/>
      <c r="GO41" s="321"/>
      <c r="GP41" s="321"/>
      <c r="GQ41" s="321"/>
      <c r="GR41" s="321"/>
      <c r="GS41" s="321"/>
      <c r="GT41" s="321"/>
      <c r="GU41" s="321"/>
      <c r="GV41" s="321"/>
      <c r="GW41" s="321"/>
      <c r="GX41" s="321"/>
      <c r="GY41" s="321"/>
      <c r="GZ41" s="321"/>
      <c r="HA41" s="321"/>
      <c r="HB41" s="321"/>
      <c r="HC41" s="321"/>
      <c r="HD41" s="321"/>
      <c r="HE41" s="321"/>
      <c r="HF41" s="321"/>
      <c r="HG41" s="321"/>
      <c r="HH41" s="321"/>
      <c r="HI41" s="321"/>
      <c r="HJ41" s="321"/>
      <c r="HK41" s="321"/>
      <c r="HL41" s="321"/>
      <c r="HM41" s="321"/>
      <c r="HN41" s="321"/>
      <c r="HO41" s="321"/>
      <c r="HP41" s="321"/>
      <c r="HQ41" s="321"/>
      <c r="HR41" s="321"/>
      <c r="HS41" s="321"/>
      <c r="HT41" s="321"/>
      <c r="HU41" s="321"/>
      <c r="HV41" s="321"/>
      <c r="HW41" s="321"/>
      <c r="HX41" s="321"/>
      <c r="HY41" s="321"/>
      <c r="HZ41" s="321"/>
      <c r="IA41" s="321"/>
      <c r="IB41" s="321"/>
      <c r="IC41" s="321"/>
      <c r="ID41" s="321"/>
      <c r="IE41" s="321"/>
      <c r="IF41" s="321"/>
      <c r="IG41" s="321"/>
      <c r="IH41" s="321"/>
      <c r="II41" s="321"/>
      <c r="IJ41" s="321"/>
      <c r="IK41" s="321"/>
      <c r="IL41" s="321"/>
      <c r="IM41" s="321"/>
      <c r="IN41" s="321"/>
      <c r="IO41" s="321"/>
      <c r="IP41" s="321"/>
      <c r="IQ41" s="321"/>
      <c r="IR41" s="321"/>
      <c r="IS41" s="321"/>
      <c r="IT41" s="321"/>
    </row>
    <row r="42" spans="1:254" s="322" customFormat="1" ht="47.25" customHeight="1" x14ac:dyDescent="0.3">
      <c r="A42" s="172"/>
      <c r="B42" s="663" t="s">
        <v>505</v>
      </c>
      <c r="C42" s="820" t="s">
        <v>298</v>
      </c>
      <c r="D42" s="920"/>
      <c r="E42" s="920"/>
      <c r="F42" s="241">
        <v>1</v>
      </c>
      <c r="G42" s="231">
        <v>1</v>
      </c>
      <c r="H42" s="230" t="s">
        <v>395</v>
      </c>
      <c r="I42" s="231" t="s">
        <v>395</v>
      </c>
      <c r="J42" s="230">
        <v>1</v>
      </c>
      <c r="K42" s="231" t="s">
        <v>395</v>
      </c>
      <c r="L42" s="230" t="s">
        <v>395</v>
      </c>
      <c r="M42" s="231">
        <v>0</v>
      </c>
      <c r="N42" s="230">
        <v>0</v>
      </c>
      <c r="O42" s="261">
        <v>0</v>
      </c>
      <c r="P42" s="593">
        <f t="shared" si="18"/>
        <v>3</v>
      </c>
      <c r="Q42" s="324">
        <f t="shared" si="19"/>
        <v>6</v>
      </c>
      <c r="R42" s="323">
        <f t="shared" si="20"/>
        <v>50</v>
      </c>
      <c r="S42" s="323"/>
      <c r="T42" s="320"/>
      <c r="U42" s="320"/>
      <c r="V42" s="320"/>
      <c r="W42" s="320"/>
      <c r="X42" s="320"/>
      <c r="Y42" s="320"/>
      <c r="Z42" s="320"/>
      <c r="AA42" s="320"/>
      <c r="AB42" s="320"/>
      <c r="AC42" s="320"/>
      <c r="AD42" s="320"/>
      <c r="AE42" s="320"/>
      <c r="AF42" s="320"/>
      <c r="AG42" s="320"/>
      <c r="AH42" s="321"/>
      <c r="AI42" s="321"/>
      <c r="AJ42" s="321"/>
      <c r="AK42" s="321"/>
      <c r="AL42" s="321"/>
      <c r="AM42" s="321"/>
      <c r="AN42" s="321"/>
      <c r="AO42" s="321"/>
      <c r="AP42" s="321"/>
      <c r="AQ42" s="321"/>
      <c r="AR42" s="321"/>
      <c r="AS42" s="321"/>
      <c r="AT42" s="321"/>
      <c r="AU42" s="321"/>
      <c r="AV42" s="321"/>
      <c r="AW42" s="321"/>
      <c r="AX42" s="321"/>
      <c r="AY42" s="321"/>
      <c r="AZ42" s="321"/>
      <c r="BA42" s="321"/>
      <c r="BB42" s="321"/>
      <c r="BC42" s="321"/>
      <c r="BD42" s="321"/>
      <c r="BE42" s="321"/>
      <c r="BF42" s="321"/>
      <c r="BG42" s="321"/>
      <c r="BH42" s="321"/>
      <c r="BI42" s="321"/>
      <c r="BJ42" s="321"/>
      <c r="BK42" s="321"/>
      <c r="BL42" s="321"/>
      <c r="BM42" s="321"/>
      <c r="BN42" s="321"/>
      <c r="BO42" s="321"/>
      <c r="BP42" s="321"/>
      <c r="BQ42" s="321"/>
      <c r="BR42" s="321"/>
      <c r="BS42" s="321"/>
      <c r="BT42" s="321"/>
      <c r="BU42" s="321"/>
      <c r="BV42" s="321"/>
      <c r="BW42" s="321"/>
      <c r="BX42" s="321"/>
      <c r="BY42" s="321"/>
      <c r="BZ42" s="321"/>
      <c r="CA42" s="321"/>
      <c r="CB42" s="321"/>
      <c r="CC42" s="321"/>
      <c r="CD42" s="321"/>
      <c r="CE42" s="321"/>
      <c r="CF42" s="321"/>
      <c r="CG42" s="321"/>
      <c r="CH42" s="321"/>
      <c r="CI42" s="321"/>
      <c r="CJ42" s="321"/>
      <c r="CK42" s="321"/>
      <c r="CL42" s="321"/>
      <c r="CM42" s="321"/>
      <c r="CN42" s="321"/>
      <c r="CO42" s="321"/>
      <c r="CP42" s="321"/>
      <c r="CQ42" s="321"/>
      <c r="CR42" s="321"/>
      <c r="CS42" s="321"/>
      <c r="CT42" s="321"/>
      <c r="CU42" s="321"/>
      <c r="CV42" s="321"/>
      <c r="CW42" s="321"/>
      <c r="CX42" s="321"/>
      <c r="CY42" s="321"/>
      <c r="CZ42" s="321"/>
      <c r="DA42" s="321"/>
      <c r="DB42" s="321"/>
      <c r="DC42" s="321"/>
      <c r="DD42" s="321"/>
      <c r="DE42" s="321"/>
      <c r="DF42" s="321"/>
      <c r="DG42" s="321"/>
      <c r="DH42" s="321"/>
      <c r="DI42" s="321"/>
      <c r="DJ42" s="321"/>
      <c r="DK42" s="321"/>
      <c r="DL42" s="321"/>
      <c r="DM42" s="321"/>
      <c r="DN42" s="321"/>
      <c r="DO42" s="321"/>
      <c r="DP42" s="321"/>
      <c r="DQ42" s="321"/>
      <c r="DR42" s="321"/>
      <c r="DS42" s="321"/>
      <c r="DT42" s="321"/>
      <c r="DU42" s="321"/>
      <c r="DV42" s="321"/>
      <c r="DW42" s="321"/>
      <c r="DX42" s="321"/>
      <c r="DY42" s="321"/>
      <c r="DZ42" s="321"/>
      <c r="EA42" s="321"/>
      <c r="EB42" s="321"/>
      <c r="EC42" s="321"/>
      <c r="ED42" s="321"/>
      <c r="EE42" s="321"/>
      <c r="EF42" s="321"/>
      <c r="EG42" s="321"/>
      <c r="EH42" s="321"/>
      <c r="EI42" s="321"/>
      <c r="EJ42" s="321"/>
      <c r="EK42" s="321"/>
      <c r="EL42" s="321"/>
      <c r="EM42" s="321"/>
      <c r="EN42" s="321"/>
      <c r="EO42" s="321"/>
      <c r="EP42" s="321"/>
      <c r="EQ42" s="321"/>
      <c r="ER42" s="321"/>
      <c r="ES42" s="321"/>
      <c r="ET42" s="321"/>
      <c r="EU42" s="321"/>
      <c r="EV42" s="321"/>
      <c r="EW42" s="321"/>
      <c r="EX42" s="321"/>
      <c r="EY42" s="321"/>
      <c r="EZ42" s="321"/>
      <c r="FA42" s="321"/>
      <c r="FB42" s="321"/>
      <c r="FC42" s="321"/>
      <c r="FD42" s="321"/>
      <c r="FE42" s="321"/>
      <c r="FF42" s="321"/>
      <c r="FG42" s="321"/>
      <c r="FH42" s="321"/>
      <c r="FI42" s="321"/>
      <c r="FJ42" s="321"/>
      <c r="FK42" s="321"/>
      <c r="FL42" s="321"/>
      <c r="FM42" s="321"/>
      <c r="FN42" s="321"/>
      <c r="FO42" s="321"/>
      <c r="FP42" s="321"/>
      <c r="FQ42" s="321"/>
      <c r="FR42" s="321"/>
      <c r="FS42" s="321"/>
      <c r="FT42" s="321"/>
      <c r="FU42" s="321"/>
      <c r="FV42" s="321"/>
      <c r="FW42" s="321"/>
      <c r="FX42" s="321"/>
      <c r="FY42" s="321"/>
      <c r="FZ42" s="321"/>
      <c r="GA42" s="321"/>
      <c r="GB42" s="321"/>
      <c r="GC42" s="321"/>
      <c r="GD42" s="321"/>
      <c r="GE42" s="321"/>
      <c r="GF42" s="321"/>
      <c r="GG42" s="321"/>
      <c r="GH42" s="321"/>
      <c r="GI42" s="321"/>
      <c r="GJ42" s="321"/>
      <c r="GK42" s="321"/>
      <c r="GL42" s="321"/>
      <c r="GM42" s="321"/>
      <c r="GN42" s="321"/>
      <c r="GO42" s="321"/>
      <c r="GP42" s="321"/>
      <c r="GQ42" s="321"/>
      <c r="GR42" s="321"/>
      <c r="GS42" s="321"/>
      <c r="GT42" s="321"/>
      <c r="GU42" s="321"/>
      <c r="GV42" s="321"/>
      <c r="GW42" s="321"/>
      <c r="GX42" s="321"/>
      <c r="GY42" s="321"/>
      <c r="GZ42" s="321"/>
      <c r="HA42" s="321"/>
      <c r="HB42" s="321"/>
      <c r="HC42" s="321"/>
      <c r="HD42" s="321"/>
      <c r="HE42" s="321"/>
      <c r="HF42" s="321"/>
      <c r="HG42" s="321"/>
      <c r="HH42" s="321"/>
      <c r="HI42" s="321"/>
      <c r="HJ42" s="321"/>
      <c r="HK42" s="321"/>
      <c r="HL42" s="321"/>
      <c r="HM42" s="321"/>
      <c r="HN42" s="321"/>
      <c r="HO42" s="321"/>
      <c r="HP42" s="321"/>
      <c r="HQ42" s="321"/>
      <c r="HR42" s="321"/>
      <c r="HS42" s="321"/>
      <c r="HT42" s="321"/>
      <c r="HU42" s="321"/>
      <c r="HV42" s="321"/>
      <c r="HW42" s="321"/>
      <c r="HX42" s="321"/>
      <c r="HY42" s="321"/>
      <c r="HZ42" s="321"/>
      <c r="IA42" s="321"/>
      <c r="IB42" s="321"/>
      <c r="IC42" s="321"/>
      <c r="ID42" s="321"/>
      <c r="IE42" s="321"/>
      <c r="IF42" s="321"/>
      <c r="IG42" s="321"/>
      <c r="IH42" s="321"/>
      <c r="II42" s="321"/>
      <c r="IJ42" s="321"/>
      <c r="IK42" s="321"/>
      <c r="IL42" s="321"/>
      <c r="IM42" s="321"/>
      <c r="IN42" s="321"/>
      <c r="IO42" s="321"/>
      <c r="IP42" s="321"/>
      <c r="IQ42" s="321"/>
      <c r="IR42" s="321"/>
      <c r="IS42" s="321"/>
      <c r="IT42" s="321"/>
    </row>
    <row r="43" spans="1:254" s="322" customFormat="1" ht="79.5" customHeight="1" thickBot="1" x14ac:dyDescent="0.35">
      <c r="A43" s="172"/>
      <c r="B43" s="664" t="s">
        <v>506</v>
      </c>
      <c r="C43" s="922" t="s">
        <v>465</v>
      </c>
      <c r="D43" s="923"/>
      <c r="E43" s="923"/>
      <c r="F43" s="264" t="s">
        <v>395</v>
      </c>
      <c r="G43" s="265" t="s">
        <v>395</v>
      </c>
      <c r="H43" s="266" t="s">
        <v>395</v>
      </c>
      <c r="I43" s="265" t="s">
        <v>395</v>
      </c>
      <c r="J43" s="266">
        <v>0</v>
      </c>
      <c r="K43" s="265" t="s">
        <v>395</v>
      </c>
      <c r="L43" s="266" t="s">
        <v>395</v>
      </c>
      <c r="M43" s="265" t="s">
        <v>395</v>
      </c>
      <c r="N43" s="266">
        <v>1</v>
      </c>
      <c r="O43" s="267">
        <v>0</v>
      </c>
      <c r="P43" s="593">
        <f t="shared" si="18"/>
        <v>1</v>
      </c>
      <c r="Q43" s="324">
        <f t="shared" si="19"/>
        <v>3</v>
      </c>
      <c r="R43" s="323">
        <f t="shared" si="20"/>
        <v>33.333333333333329</v>
      </c>
      <c r="S43" s="323"/>
      <c r="T43" s="320"/>
      <c r="U43" s="320"/>
      <c r="V43" s="320"/>
      <c r="W43" s="320"/>
      <c r="X43" s="320"/>
      <c r="Y43" s="320"/>
      <c r="Z43" s="320"/>
      <c r="AA43" s="320"/>
      <c r="AB43" s="320"/>
      <c r="AC43" s="320"/>
      <c r="AD43" s="320"/>
      <c r="AE43" s="320"/>
      <c r="AF43" s="320"/>
      <c r="AG43" s="320"/>
      <c r="AH43" s="321"/>
      <c r="AI43" s="321"/>
      <c r="AJ43" s="321"/>
      <c r="AK43" s="321"/>
      <c r="AL43" s="321"/>
      <c r="AM43" s="321"/>
      <c r="AN43" s="321"/>
      <c r="AO43" s="321"/>
      <c r="AP43" s="321"/>
      <c r="AQ43" s="321"/>
      <c r="AR43" s="321"/>
      <c r="AS43" s="321"/>
      <c r="AT43" s="321"/>
      <c r="AU43" s="321"/>
      <c r="AV43" s="321"/>
      <c r="AW43" s="321"/>
      <c r="AX43" s="321"/>
      <c r="AY43" s="321"/>
      <c r="AZ43" s="321"/>
      <c r="BA43" s="321"/>
      <c r="BB43" s="321"/>
      <c r="BC43" s="321"/>
      <c r="BD43" s="321"/>
      <c r="BE43" s="321"/>
      <c r="BF43" s="321"/>
      <c r="BG43" s="321"/>
      <c r="BH43" s="321"/>
      <c r="BI43" s="321"/>
      <c r="BJ43" s="321"/>
      <c r="BK43" s="321"/>
      <c r="BL43" s="321"/>
      <c r="BM43" s="321"/>
      <c r="BN43" s="321"/>
      <c r="BO43" s="321"/>
      <c r="BP43" s="321"/>
      <c r="BQ43" s="321"/>
      <c r="BR43" s="321"/>
      <c r="BS43" s="321"/>
      <c r="BT43" s="321"/>
      <c r="BU43" s="321"/>
      <c r="BV43" s="321"/>
      <c r="BW43" s="321"/>
      <c r="BX43" s="321"/>
      <c r="BY43" s="321"/>
      <c r="BZ43" s="321"/>
      <c r="CA43" s="321"/>
      <c r="CB43" s="321"/>
      <c r="CC43" s="321"/>
      <c r="CD43" s="321"/>
      <c r="CE43" s="321"/>
      <c r="CF43" s="321"/>
      <c r="CG43" s="321"/>
      <c r="CH43" s="321"/>
      <c r="CI43" s="321"/>
      <c r="CJ43" s="321"/>
      <c r="CK43" s="321"/>
      <c r="CL43" s="321"/>
      <c r="CM43" s="321"/>
      <c r="CN43" s="321"/>
      <c r="CO43" s="321"/>
      <c r="CP43" s="321"/>
      <c r="CQ43" s="321"/>
      <c r="CR43" s="321"/>
      <c r="CS43" s="321"/>
      <c r="CT43" s="321"/>
      <c r="CU43" s="321"/>
      <c r="CV43" s="321"/>
      <c r="CW43" s="321"/>
      <c r="CX43" s="321"/>
      <c r="CY43" s="321"/>
      <c r="CZ43" s="321"/>
      <c r="DA43" s="321"/>
      <c r="DB43" s="321"/>
      <c r="DC43" s="321"/>
      <c r="DD43" s="321"/>
      <c r="DE43" s="321"/>
      <c r="DF43" s="321"/>
      <c r="DG43" s="321"/>
      <c r="DH43" s="321"/>
      <c r="DI43" s="321"/>
      <c r="DJ43" s="321"/>
      <c r="DK43" s="321"/>
      <c r="DL43" s="321"/>
      <c r="DM43" s="321"/>
      <c r="DN43" s="321"/>
      <c r="DO43" s="321"/>
      <c r="DP43" s="321"/>
      <c r="DQ43" s="321"/>
      <c r="DR43" s="321"/>
      <c r="DS43" s="321"/>
      <c r="DT43" s="321"/>
      <c r="DU43" s="321"/>
      <c r="DV43" s="321"/>
      <c r="DW43" s="321"/>
      <c r="DX43" s="321"/>
      <c r="DY43" s="321"/>
      <c r="DZ43" s="321"/>
      <c r="EA43" s="321"/>
      <c r="EB43" s="321"/>
      <c r="EC43" s="321"/>
      <c r="ED43" s="321"/>
      <c r="EE43" s="321"/>
      <c r="EF43" s="321"/>
      <c r="EG43" s="321"/>
      <c r="EH43" s="321"/>
      <c r="EI43" s="321"/>
      <c r="EJ43" s="321"/>
      <c r="EK43" s="321"/>
      <c r="EL43" s="321"/>
      <c r="EM43" s="321"/>
      <c r="EN43" s="321"/>
      <c r="EO43" s="321"/>
      <c r="EP43" s="321"/>
      <c r="EQ43" s="321"/>
      <c r="ER43" s="321"/>
      <c r="ES43" s="321"/>
      <c r="ET43" s="321"/>
      <c r="EU43" s="321"/>
      <c r="EV43" s="321"/>
      <c r="EW43" s="321"/>
      <c r="EX43" s="321"/>
      <c r="EY43" s="321"/>
      <c r="EZ43" s="321"/>
      <c r="FA43" s="321"/>
      <c r="FB43" s="321"/>
      <c r="FC43" s="321"/>
      <c r="FD43" s="321"/>
      <c r="FE43" s="321"/>
      <c r="FF43" s="321"/>
      <c r="FG43" s="321"/>
      <c r="FH43" s="321"/>
      <c r="FI43" s="321"/>
      <c r="FJ43" s="321"/>
      <c r="FK43" s="321"/>
      <c r="FL43" s="321"/>
      <c r="FM43" s="321"/>
      <c r="FN43" s="321"/>
      <c r="FO43" s="321"/>
      <c r="FP43" s="321"/>
      <c r="FQ43" s="321"/>
      <c r="FR43" s="321"/>
      <c r="FS43" s="321"/>
      <c r="FT43" s="321"/>
      <c r="FU43" s="321"/>
      <c r="FV43" s="321"/>
      <c r="FW43" s="321"/>
      <c r="FX43" s="321"/>
      <c r="FY43" s="321"/>
      <c r="FZ43" s="321"/>
      <c r="GA43" s="321"/>
      <c r="GB43" s="321"/>
      <c r="GC43" s="321"/>
      <c r="GD43" s="321"/>
      <c r="GE43" s="321"/>
      <c r="GF43" s="321"/>
      <c r="GG43" s="321"/>
      <c r="GH43" s="321"/>
      <c r="GI43" s="321"/>
      <c r="GJ43" s="321"/>
      <c r="GK43" s="321"/>
      <c r="GL43" s="321"/>
      <c r="GM43" s="321"/>
      <c r="GN43" s="321"/>
      <c r="GO43" s="321"/>
      <c r="GP43" s="321"/>
      <c r="GQ43" s="321"/>
      <c r="GR43" s="321"/>
      <c r="GS43" s="321"/>
      <c r="GT43" s="321"/>
      <c r="GU43" s="321"/>
      <c r="GV43" s="321"/>
      <c r="GW43" s="321"/>
      <c r="GX43" s="321"/>
      <c r="GY43" s="321"/>
      <c r="GZ43" s="321"/>
      <c r="HA43" s="321"/>
      <c r="HB43" s="321"/>
      <c r="HC43" s="321"/>
      <c r="HD43" s="321"/>
      <c r="HE43" s="321"/>
      <c r="HF43" s="321"/>
      <c r="HG43" s="321"/>
      <c r="HH43" s="321"/>
      <c r="HI43" s="321"/>
      <c r="HJ43" s="321"/>
      <c r="HK43" s="321"/>
      <c r="HL43" s="321"/>
      <c r="HM43" s="321"/>
      <c r="HN43" s="321"/>
      <c r="HO43" s="321"/>
      <c r="HP43" s="321"/>
      <c r="HQ43" s="321"/>
      <c r="HR43" s="321"/>
      <c r="HS43" s="321"/>
      <c r="HT43" s="321"/>
      <c r="HU43" s="321"/>
      <c r="HV43" s="321"/>
      <c r="HW43" s="321"/>
      <c r="HX43" s="321"/>
      <c r="HY43" s="321"/>
      <c r="HZ43" s="321"/>
      <c r="IA43" s="321"/>
      <c r="IB43" s="321"/>
      <c r="IC43" s="321"/>
      <c r="ID43" s="321"/>
      <c r="IE43" s="321"/>
      <c r="IF43" s="321"/>
      <c r="IG43" s="321"/>
      <c r="IH43" s="321"/>
      <c r="II43" s="321"/>
      <c r="IJ43" s="321"/>
      <c r="IK43" s="321"/>
      <c r="IL43" s="321"/>
      <c r="IM43" s="321"/>
      <c r="IN43" s="321"/>
      <c r="IO43" s="321"/>
      <c r="IP43" s="321"/>
      <c r="IQ43" s="321"/>
      <c r="IR43" s="321"/>
      <c r="IS43" s="321"/>
      <c r="IT43" s="321"/>
    </row>
    <row r="44" spans="1:254" s="322" customFormat="1" ht="19.5" customHeight="1" thickBot="1" x14ac:dyDescent="0.4">
      <c r="A44" s="172"/>
      <c r="B44" s="924" t="s">
        <v>14</v>
      </c>
      <c r="C44" s="925"/>
      <c r="D44" s="925"/>
      <c r="E44" s="926"/>
      <c r="F44" s="303">
        <f>SUM(F39:F43)</f>
        <v>3</v>
      </c>
      <c r="G44" s="279">
        <f t="shared" ref="G44:O44" si="21">SUM(G39:G43)</f>
        <v>2</v>
      </c>
      <c r="H44" s="279">
        <f t="shared" si="21"/>
        <v>2</v>
      </c>
      <c r="I44" s="279">
        <f t="shared" si="21"/>
        <v>1</v>
      </c>
      <c r="J44" s="279">
        <f t="shared" si="21"/>
        <v>2</v>
      </c>
      <c r="K44" s="279">
        <f t="shared" si="21"/>
        <v>1</v>
      </c>
      <c r="L44" s="279">
        <f t="shared" si="21"/>
        <v>1</v>
      </c>
      <c r="M44" s="279">
        <f t="shared" si="21"/>
        <v>1</v>
      </c>
      <c r="N44" s="279">
        <f t="shared" si="21"/>
        <v>3</v>
      </c>
      <c r="O44" s="281">
        <f t="shared" si="21"/>
        <v>2</v>
      </c>
      <c r="P44" s="593">
        <f>SUM(F44:O44)</f>
        <v>18</v>
      </c>
      <c r="Q44" s="323">
        <f>(P44/P45)*100</f>
        <v>58.064516129032263</v>
      </c>
      <c r="R44" s="323"/>
      <c r="S44" s="964" t="s">
        <v>510</v>
      </c>
      <c r="T44" s="965"/>
      <c r="U44" s="966"/>
      <c r="V44" s="954">
        <f>Q44</f>
        <v>58.064516129032263</v>
      </c>
      <c r="W44" s="956" t="s">
        <v>397</v>
      </c>
      <c r="X44" s="320"/>
      <c r="Y44" s="320"/>
      <c r="Z44" s="320"/>
      <c r="AA44" s="320"/>
      <c r="AB44" s="320"/>
      <c r="AC44" s="320"/>
      <c r="AD44" s="320"/>
      <c r="AE44" s="320"/>
      <c r="AF44" s="320"/>
      <c r="AG44" s="320"/>
      <c r="AH44" s="321"/>
      <c r="AI44" s="321"/>
      <c r="AJ44" s="321"/>
      <c r="AK44" s="321"/>
      <c r="AL44" s="321"/>
      <c r="AM44" s="321"/>
      <c r="AN44" s="321"/>
      <c r="AO44" s="321"/>
      <c r="AP44" s="321"/>
      <c r="AQ44" s="321"/>
      <c r="AR44" s="321"/>
      <c r="AS44" s="321"/>
      <c r="AT44" s="321"/>
      <c r="AU44" s="321"/>
      <c r="AV44" s="321"/>
      <c r="AW44" s="321"/>
      <c r="AX44" s="321"/>
      <c r="AY44" s="321"/>
      <c r="AZ44" s="321"/>
      <c r="BA44" s="321"/>
      <c r="BB44" s="321"/>
      <c r="BC44" s="321"/>
      <c r="BD44" s="321"/>
      <c r="BE44" s="321"/>
      <c r="BF44" s="321"/>
      <c r="BG44" s="321"/>
      <c r="BH44" s="321"/>
      <c r="BI44" s="321"/>
      <c r="BJ44" s="321"/>
      <c r="BK44" s="321"/>
      <c r="BL44" s="321"/>
      <c r="BM44" s="321"/>
      <c r="BN44" s="321"/>
      <c r="BO44" s="321"/>
      <c r="BP44" s="321"/>
      <c r="BQ44" s="321"/>
      <c r="BR44" s="321"/>
      <c r="BS44" s="321"/>
      <c r="BT44" s="321"/>
      <c r="BU44" s="321"/>
      <c r="BV44" s="321"/>
      <c r="BW44" s="321"/>
      <c r="BX44" s="321"/>
      <c r="BY44" s="321"/>
      <c r="BZ44" s="321"/>
      <c r="CA44" s="321"/>
      <c r="CB44" s="321"/>
      <c r="CC44" s="321"/>
      <c r="CD44" s="321"/>
      <c r="CE44" s="321"/>
      <c r="CF44" s="321"/>
      <c r="CG44" s="321"/>
      <c r="CH44" s="321"/>
      <c r="CI44" s="321"/>
      <c r="CJ44" s="321"/>
      <c r="CK44" s="321"/>
      <c r="CL44" s="321"/>
      <c r="CM44" s="321"/>
      <c r="CN44" s="321"/>
      <c r="CO44" s="321"/>
      <c r="CP44" s="321"/>
      <c r="CQ44" s="321"/>
      <c r="CR44" s="321"/>
      <c r="CS44" s="321"/>
      <c r="CT44" s="321"/>
      <c r="CU44" s="321"/>
      <c r="CV44" s="321"/>
      <c r="CW44" s="321"/>
      <c r="CX44" s="321"/>
      <c r="CY44" s="321"/>
      <c r="CZ44" s="321"/>
      <c r="DA44" s="321"/>
      <c r="DB44" s="321"/>
      <c r="DC44" s="321"/>
      <c r="DD44" s="321"/>
      <c r="DE44" s="321"/>
      <c r="DF44" s="321"/>
      <c r="DG44" s="321"/>
      <c r="DH44" s="321"/>
      <c r="DI44" s="321"/>
      <c r="DJ44" s="321"/>
      <c r="DK44" s="321"/>
      <c r="DL44" s="321"/>
      <c r="DM44" s="321"/>
      <c r="DN44" s="321"/>
      <c r="DO44" s="321"/>
      <c r="DP44" s="321"/>
      <c r="DQ44" s="321"/>
      <c r="DR44" s="321"/>
      <c r="DS44" s="321"/>
      <c r="DT44" s="321"/>
      <c r="DU44" s="321"/>
      <c r="DV44" s="321"/>
      <c r="DW44" s="321"/>
      <c r="DX44" s="321"/>
      <c r="DY44" s="321"/>
      <c r="DZ44" s="321"/>
      <c r="EA44" s="321"/>
      <c r="EB44" s="321"/>
      <c r="EC44" s="321"/>
      <c r="ED44" s="321"/>
      <c r="EE44" s="321"/>
      <c r="EF44" s="321"/>
      <c r="EG44" s="321"/>
      <c r="EH44" s="321"/>
      <c r="EI44" s="321"/>
      <c r="EJ44" s="321"/>
      <c r="EK44" s="321"/>
      <c r="EL44" s="321"/>
      <c r="EM44" s="321"/>
      <c r="EN44" s="321"/>
      <c r="EO44" s="321"/>
      <c r="EP44" s="321"/>
      <c r="EQ44" s="321"/>
      <c r="ER44" s="321"/>
      <c r="ES44" s="321"/>
      <c r="ET44" s="321"/>
      <c r="EU44" s="321"/>
      <c r="EV44" s="321"/>
      <c r="EW44" s="321"/>
      <c r="EX44" s="321"/>
      <c r="EY44" s="321"/>
      <c r="EZ44" s="321"/>
      <c r="FA44" s="321"/>
      <c r="FB44" s="321"/>
      <c r="FC44" s="321"/>
      <c r="FD44" s="321"/>
      <c r="FE44" s="321"/>
      <c r="FF44" s="321"/>
      <c r="FG44" s="321"/>
      <c r="FH44" s="321"/>
      <c r="FI44" s="321"/>
      <c r="FJ44" s="321"/>
      <c r="FK44" s="321"/>
      <c r="FL44" s="321"/>
      <c r="FM44" s="321"/>
      <c r="FN44" s="321"/>
      <c r="FO44" s="321"/>
      <c r="FP44" s="321"/>
      <c r="FQ44" s="321"/>
      <c r="FR44" s="321"/>
      <c r="FS44" s="321"/>
      <c r="FT44" s="321"/>
      <c r="FU44" s="321"/>
      <c r="FV44" s="321"/>
      <c r="FW44" s="321"/>
      <c r="FX44" s="321"/>
      <c r="FY44" s="321"/>
      <c r="FZ44" s="321"/>
      <c r="GA44" s="321"/>
      <c r="GB44" s="321"/>
      <c r="GC44" s="321"/>
      <c r="GD44" s="321"/>
      <c r="GE44" s="321"/>
      <c r="GF44" s="321"/>
      <c r="GG44" s="321"/>
      <c r="GH44" s="321"/>
      <c r="GI44" s="321"/>
      <c r="GJ44" s="321"/>
      <c r="GK44" s="321"/>
      <c r="GL44" s="321"/>
      <c r="GM44" s="321"/>
      <c r="GN44" s="321"/>
      <c r="GO44" s="321"/>
      <c r="GP44" s="321"/>
      <c r="GQ44" s="321"/>
      <c r="GR44" s="321"/>
      <c r="GS44" s="321"/>
      <c r="GT44" s="321"/>
      <c r="GU44" s="321"/>
      <c r="GV44" s="321"/>
      <c r="GW44" s="321"/>
      <c r="GX44" s="321"/>
      <c r="GY44" s="321"/>
      <c r="GZ44" s="321"/>
      <c r="HA44" s="321"/>
      <c r="HB44" s="321"/>
      <c r="HC44" s="321"/>
      <c r="HD44" s="321"/>
      <c r="HE44" s="321"/>
      <c r="HF44" s="321"/>
      <c r="HG44" s="321"/>
      <c r="HH44" s="321"/>
      <c r="HI44" s="321"/>
      <c r="HJ44" s="321"/>
      <c r="HK44" s="321"/>
      <c r="HL44" s="321"/>
      <c r="HM44" s="321"/>
      <c r="HN44" s="321"/>
      <c r="HO44" s="321"/>
      <c r="HP44" s="321"/>
      <c r="HQ44" s="321"/>
      <c r="HR44" s="321"/>
      <c r="HS44" s="321"/>
      <c r="HT44" s="321"/>
      <c r="HU44" s="321"/>
      <c r="HV44" s="321"/>
      <c r="HW44" s="321"/>
      <c r="HX44" s="321"/>
      <c r="HY44" s="321"/>
      <c r="HZ44" s="321"/>
      <c r="IA44" s="321"/>
      <c r="IB44" s="321"/>
      <c r="IC44" s="321"/>
      <c r="ID44" s="321"/>
      <c r="IE44" s="321"/>
      <c r="IF44" s="321"/>
      <c r="IG44" s="321"/>
      <c r="IH44" s="321"/>
      <c r="II44" s="321"/>
      <c r="IJ44" s="321"/>
      <c r="IK44" s="321"/>
      <c r="IL44" s="321"/>
      <c r="IM44" s="321"/>
      <c r="IN44" s="321"/>
      <c r="IO44" s="321"/>
      <c r="IP44" s="321"/>
      <c r="IQ44" s="321"/>
      <c r="IR44" s="321"/>
      <c r="IS44" s="321"/>
      <c r="IT44" s="321"/>
    </row>
    <row r="45" spans="1:254" s="78" customFormat="1" ht="18.75" thickBot="1" x14ac:dyDescent="0.4">
      <c r="A45" s="143"/>
      <c r="B45" s="145"/>
      <c r="C45" s="145"/>
      <c r="D45" s="145"/>
      <c r="E45" s="145"/>
      <c r="F45" s="595">
        <f>COUNT(F39:F43)</f>
        <v>4</v>
      </c>
      <c r="G45" s="595">
        <f t="shared" ref="G45:O45" si="22">COUNT(G39:G43)</f>
        <v>3</v>
      </c>
      <c r="H45" s="595">
        <f t="shared" si="22"/>
        <v>3</v>
      </c>
      <c r="I45" s="595">
        <f t="shared" si="22"/>
        <v>2</v>
      </c>
      <c r="J45" s="595">
        <f t="shared" si="22"/>
        <v>3</v>
      </c>
      <c r="K45" s="595">
        <f t="shared" si="22"/>
        <v>2</v>
      </c>
      <c r="L45" s="595">
        <f t="shared" si="22"/>
        <v>1</v>
      </c>
      <c r="M45" s="595">
        <f t="shared" si="22"/>
        <v>3</v>
      </c>
      <c r="N45" s="595">
        <f t="shared" si="22"/>
        <v>5</v>
      </c>
      <c r="O45" s="595">
        <f t="shared" si="22"/>
        <v>5</v>
      </c>
      <c r="P45" s="533">
        <f>COUNT(F39:O43)</f>
        <v>31</v>
      </c>
      <c r="Q45" s="143"/>
      <c r="R45" s="323"/>
      <c r="S45" s="967"/>
      <c r="T45" s="968"/>
      <c r="U45" s="969"/>
      <c r="V45" s="955"/>
      <c r="W45" s="957"/>
      <c r="X45" s="143"/>
      <c r="Y45" s="143"/>
      <c r="Z45" s="143"/>
      <c r="AA45" s="143"/>
      <c r="AB45" s="143"/>
      <c r="AC45" s="143"/>
      <c r="AD45" s="143"/>
      <c r="AE45" s="143"/>
      <c r="AF45" s="143"/>
      <c r="AG45" s="143"/>
    </row>
    <row r="46" spans="1:254" s="78" customFormat="1" ht="21" customHeight="1" x14ac:dyDescent="0.35">
      <c r="A46" s="143"/>
      <c r="B46" s="145"/>
      <c r="C46" s="145"/>
      <c r="D46" s="145"/>
      <c r="E46" s="145"/>
      <c r="F46" s="595">
        <f>(F44/F45)*100</f>
        <v>75</v>
      </c>
      <c r="G46" s="595">
        <f t="shared" ref="G46:O46" si="23">(G44/G45)*100</f>
        <v>66.666666666666657</v>
      </c>
      <c r="H46" s="595">
        <f t="shared" si="23"/>
        <v>66.666666666666657</v>
      </c>
      <c r="I46" s="595">
        <f t="shared" si="23"/>
        <v>50</v>
      </c>
      <c r="J46" s="595">
        <f t="shared" si="23"/>
        <v>66.666666666666657</v>
      </c>
      <c r="K46" s="595">
        <f t="shared" si="23"/>
        <v>50</v>
      </c>
      <c r="L46" s="595">
        <f t="shared" si="23"/>
        <v>100</v>
      </c>
      <c r="M46" s="595">
        <f t="shared" si="23"/>
        <v>33.333333333333329</v>
      </c>
      <c r="N46" s="595">
        <f t="shared" si="23"/>
        <v>60</v>
      </c>
      <c r="O46" s="595">
        <f t="shared" si="23"/>
        <v>40</v>
      </c>
      <c r="P46" s="533"/>
      <c r="Q46" s="143"/>
      <c r="R46" s="143"/>
      <c r="S46" s="143"/>
      <c r="T46" s="143"/>
      <c r="U46" s="143"/>
      <c r="V46" s="143"/>
      <c r="W46" s="143"/>
      <c r="X46" s="143"/>
      <c r="Y46" s="143"/>
      <c r="Z46" s="143"/>
      <c r="AA46" s="143"/>
      <c r="AB46" s="143"/>
      <c r="AC46" s="143"/>
      <c r="AD46" s="143"/>
      <c r="AE46" s="143"/>
      <c r="AF46" s="143"/>
      <c r="AG46" s="143"/>
    </row>
    <row r="47" spans="1:254" s="78" customFormat="1" ht="105" customHeight="1" thickBot="1" x14ac:dyDescent="0.4">
      <c r="A47" s="143"/>
      <c r="B47" s="145"/>
      <c r="C47" s="145"/>
      <c r="D47" s="145"/>
      <c r="E47" s="145"/>
      <c r="F47" s="595"/>
      <c r="G47" s="595"/>
      <c r="H47" s="595"/>
      <c r="I47" s="595"/>
      <c r="J47" s="595"/>
      <c r="K47" s="595"/>
      <c r="L47" s="595"/>
      <c r="M47" s="595"/>
      <c r="N47" s="595"/>
      <c r="O47" s="595"/>
      <c r="P47" s="533"/>
      <c r="Q47" s="143"/>
      <c r="R47" s="143"/>
      <c r="S47" s="143"/>
      <c r="T47" s="143"/>
      <c r="U47" s="143"/>
      <c r="V47" s="143"/>
      <c r="W47" s="143"/>
      <c r="X47" s="143"/>
      <c r="Y47" s="143"/>
      <c r="Z47" s="143"/>
      <c r="AA47" s="143"/>
      <c r="AB47" s="143"/>
      <c r="AC47" s="143"/>
      <c r="AD47" s="143"/>
      <c r="AE47" s="143"/>
      <c r="AF47" s="143"/>
      <c r="AG47" s="143"/>
    </row>
    <row r="48" spans="1:254" s="322" customFormat="1" ht="17.25" customHeight="1" thickBot="1" x14ac:dyDescent="0.35">
      <c r="A48" s="172"/>
      <c r="B48" s="139" t="s">
        <v>504</v>
      </c>
      <c r="C48" s="935" t="s">
        <v>299</v>
      </c>
      <c r="D48" s="936"/>
      <c r="E48" s="937"/>
      <c r="F48" s="300" t="s">
        <v>493</v>
      </c>
      <c r="G48" s="295" t="s">
        <v>494</v>
      </c>
      <c r="H48" s="295" t="s">
        <v>491</v>
      </c>
      <c r="I48" s="295" t="s">
        <v>495</v>
      </c>
      <c r="J48" s="295" t="s">
        <v>492</v>
      </c>
      <c r="K48" s="295" t="s">
        <v>496</v>
      </c>
      <c r="L48" s="295" t="s">
        <v>497</v>
      </c>
      <c r="M48" s="295" t="s">
        <v>498</v>
      </c>
      <c r="N48" s="295" t="s">
        <v>499</v>
      </c>
      <c r="O48" s="295" t="s">
        <v>500</v>
      </c>
      <c r="P48" s="590" t="s">
        <v>399</v>
      </c>
      <c r="Q48" s="320" t="s">
        <v>398</v>
      </c>
      <c r="R48" s="320" t="s">
        <v>397</v>
      </c>
      <c r="S48" s="320"/>
      <c r="T48" s="320"/>
      <c r="U48" s="320"/>
      <c r="V48" s="320"/>
      <c r="W48" s="320"/>
      <c r="X48" s="320"/>
      <c r="Y48" s="320"/>
      <c r="Z48" s="320"/>
      <c r="AA48" s="320"/>
      <c r="AB48" s="320"/>
      <c r="AC48" s="320"/>
      <c r="AD48" s="320"/>
      <c r="AE48" s="320"/>
      <c r="AF48" s="320"/>
      <c r="AG48" s="320"/>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1"/>
      <c r="BH48" s="321"/>
      <c r="BI48" s="321"/>
      <c r="BJ48" s="321"/>
      <c r="BK48" s="321"/>
      <c r="BL48" s="321"/>
      <c r="BM48" s="321"/>
      <c r="BN48" s="321"/>
      <c r="BO48" s="321"/>
      <c r="BP48" s="321"/>
      <c r="BQ48" s="321"/>
      <c r="BR48" s="321"/>
      <c r="BS48" s="321"/>
      <c r="BT48" s="321"/>
      <c r="BU48" s="321"/>
      <c r="BV48" s="321"/>
      <c r="BW48" s="321"/>
      <c r="BX48" s="321"/>
      <c r="BY48" s="321"/>
      <c r="BZ48" s="321"/>
      <c r="CA48" s="321"/>
      <c r="CB48" s="321"/>
      <c r="CC48" s="321"/>
      <c r="CD48" s="321"/>
      <c r="CE48" s="321"/>
      <c r="CF48" s="321"/>
      <c r="CG48" s="321"/>
      <c r="CH48" s="321"/>
      <c r="CI48" s="321"/>
      <c r="CJ48" s="321"/>
      <c r="CK48" s="321"/>
      <c r="CL48" s="321"/>
      <c r="CM48" s="321"/>
      <c r="CN48" s="321"/>
      <c r="CO48" s="321"/>
      <c r="CP48" s="321"/>
      <c r="CQ48" s="321"/>
      <c r="CR48" s="321"/>
      <c r="CS48" s="321"/>
      <c r="CT48" s="321"/>
      <c r="CU48" s="321"/>
      <c r="CV48" s="321"/>
      <c r="CW48" s="321"/>
      <c r="CX48" s="321"/>
      <c r="CY48" s="321"/>
      <c r="CZ48" s="321"/>
      <c r="DA48" s="321"/>
      <c r="DB48" s="321"/>
      <c r="DC48" s="321"/>
      <c r="DD48" s="321"/>
      <c r="DE48" s="321"/>
      <c r="DF48" s="321"/>
      <c r="DG48" s="321"/>
      <c r="DH48" s="321"/>
      <c r="DI48" s="321"/>
      <c r="DJ48" s="321"/>
      <c r="DK48" s="321"/>
      <c r="DL48" s="321"/>
      <c r="DM48" s="321"/>
      <c r="DN48" s="321"/>
      <c r="DO48" s="321"/>
      <c r="DP48" s="321"/>
      <c r="DQ48" s="321"/>
      <c r="DR48" s="321"/>
      <c r="DS48" s="321"/>
      <c r="DT48" s="321"/>
      <c r="DU48" s="321"/>
      <c r="DV48" s="321"/>
      <c r="DW48" s="321"/>
      <c r="DX48" s="321"/>
      <c r="DY48" s="321"/>
      <c r="DZ48" s="321"/>
      <c r="EA48" s="321"/>
      <c r="EB48" s="321"/>
      <c r="EC48" s="321"/>
      <c r="ED48" s="321"/>
      <c r="EE48" s="321"/>
      <c r="EF48" s="321"/>
      <c r="EG48" s="321"/>
      <c r="EH48" s="321"/>
      <c r="EI48" s="321"/>
      <c r="EJ48" s="321"/>
      <c r="EK48" s="321"/>
      <c r="EL48" s="321"/>
      <c r="EM48" s="321"/>
      <c r="EN48" s="321"/>
      <c r="EO48" s="321"/>
      <c r="EP48" s="321"/>
      <c r="EQ48" s="321"/>
      <c r="ER48" s="321"/>
      <c r="ES48" s="321"/>
      <c r="ET48" s="321"/>
      <c r="EU48" s="321"/>
      <c r="EV48" s="321"/>
      <c r="EW48" s="321"/>
      <c r="EX48" s="321"/>
      <c r="EY48" s="321"/>
      <c r="EZ48" s="321"/>
      <c r="FA48" s="321"/>
      <c r="FB48" s="321"/>
      <c r="FC48" s="321"/>
      <c r="FD48" s="321"/>
      <c r="FE48" s="321"/>
      <c r="FF48" s="321"/>
      <c r="FG48" s="321"/>
      <c r="FH48" s="321"/>
      <c r="FI48" s="321"/>
      <c r="FJ48" s="321"/>
      <c r="FK48" s="321"/>
      <c r="FL48" s="321"/>
      <c r="FM48" s="321"/>
      <c r="FN48" s="321"/>
      <c r="FO48" s="321"/>
      <c r="FP48" s="321"/>
      <c r="FQ48" s="321"/>
      <c r="FR48" s="321"/>
      <c r="FS48" s="321"/>
      <c r="FT48" s="321"/>
      <c r="FU48" s="321"/>
      <c r="FV48" s="321"/>
      <c r="FW48" s="321"/>
      <c r="FX48" s="321"/>
      <c r="FY48" s="321"/>
      <c r="FZ48" s="321"/>
      <c r="GA48" s="321"/>
      <c r="GB48" s="321"/>
      <c r="GC48" s="321"/>
      <c r="GD48" s="321"/>
      <c r="GE48" s="321"/>
      <c r="GF48" s="321"/>
      <c r="GG48" s="321"/>
      <c r="GH48" s="321"/>
      <c r="GI48" s="321"/>
      <c r="GJ48" s="321"/>
      <c r="GK48" s="321"/>
      <c r="GL48" s="321"/>
      <c r="GM48" s="321"/>
      <c r="GN48" s="321"/>
      <c r="GO48" s="321"/>
      <c r="GP48" s="321"/>
      <c r="GQ48" s="321"/>
      <c r="GR48" s="321"/>
      <c r="GS48" s="321"/>
      <c r="GT48" s="321"/>
      <c r="GU48" s="321"/>
      <c r="GV48" s="321"/>
      <c r="GW48" s="321"/>
      <c r="GX48" s="321"/>
      <c r="GY48" s="321"/>
      <c r="GZ48" s="321"/>
      <c r="HA48" s="321"/>
      <c r="HB48" s="321"/>
      <c r="HC48" s="321"/>
      <c r="HD48" s="321"/>
      <c r="HE48" s="321"/>
      <c r="HF48" s="321"/>
      <c r="HG48" s="321"/>
      <c r="HH48" s="321"/>
      <c r="HI48" s="321"/>
      <c r="HJ48" s="321"/>
      <c r="HK48" s="321"/>
      <c r="HL48" s="321"/>
      <c r="HM48" s="321"/>
      <c r="HN48" s="321"/>
      <c r="HO48" s="321"/>
      <c r="HP48" s="321"/>
      <c r="HQ48" s="321"/>
      <c r="HR48" s="321"/>
      <c r="HS48" s="321"/>
      <c r="HT48" s="321"/>
      <c r="HU48" s="321"/>
      <c r="HV48" s="321"/>
      <c r="HW48" s="321"/>
      <c r="HX48" s="321"/>
      <c r="HY48" s="321"/>
      <c r="HZ48" s="321"/>
      <c r="IA48" s="321"/>
      <c r="IB48" s="321"/>
      <c r="IC48" s="321"/>
      <c r="ID48" s="321"/>
      <c r="IE48" s="321"/>
      <c r="IF48" s="321"/>
      <c r="IG48" s="321"/>
      <c r="IH48" s="321"/>
      <c r="II48" s="321"/>
      <c r="IJ48" s="321"/>
      <c r="IK48" s="321"/>
      <c r="IL48" s="321"/>
      <c r="IM48" s="321"/>
      <c r="IN48" s="321"/>
      <c r="IO48" s="321"/>
      <c r="IP48" s="321"/>
      <c r="IQ48" s="321"/>
      <c r="IR48" s="321"/>
      <c r="IS48" s="321"/>
      <c r="IT48" s="321"/>
    </row>
    <row r="49" spans="1:254" s="322" customFormat="1" ht="68.25" customHeight="1" x14ac:dyDescent="0.3">
      <c r="A49" s="172"/>
      <c r="B49" s="662" t="s">
        <v>501</v>
      </c>
      <c r="C49" s="809" t="s">
        <v>300</v>
      </c>
      <c r="D49" s="938"/>
      <c r="E49" s="810"/>
      <c r="F49" s="225">
        <v>0</v>
      </c>
      <c r="G49" s="226">
        <v>0</v>
      </c>
      <c r="H49" s="225">
        <v>1</v>
      </c>
      <c r="I49" s="226">
        <v>0</v>
      </c>
      <c r="J49" s="225">
        <v>1</v>
      </c>
      <c r="K49" s="226" t="s">
        <v>395</v>
      </c>
      <c r="L49" s="225">
        <v>1</v>
      </c>
      <c r="M49" s="226">
        <v>0</v>
      </c>
      <c r="N49" s="225" t="s">
        <v>395</v>
      </c>
      <c r="O49" s="270">
        <v>1</v>
      </c>
      <c r="P49" s="593">
        <f>SUM(F49:O49)</f>
        <v>4</v>
      </c>
      <c r="Q49" s="324">
        <f>COUNT(F49:O49)</f>
        <v>8</v>
      </c>
      <c r="R49" s="323">
        <f>(P49/Q49)*100</f>
        <v>50</v>
      </c>
      <c r="S49" s="323"/>
      <c r="T49" s="320"/>
      <c r="U49" s="320"/>
      <c r="V49" s="320"/>
      <c r="W49" s="320"/>
      <c r="X49" s="320"/>
      <c r="Y49" s="320"/>
      <c r="Z49" s="320"/>
      <c r="AA49" s="320"/>
      <c r="AB49" s="320"/>
      <c r="AC49" s="320"/>
      <c r="AD49" s="320"/>
      <c r="AE49" s="320"/>
      <c r="AF49" s="320"/>
      <c r="AG49" s="320"/>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1"/>
      <c r="BN49" s="321"/>
      <c r="BO49" s="321"/>
      <c r="BP49" s="321"/>
      <c r="BQ49" s="321"/>
      <c r="BR49" s="321"/>
      <c r="BS49" s="321"/>
      <c r="BT49" s="321"/>
      <c r="BU49" s="321"/>
      <c r="BV49" s="321"/>
      <c r="BW49" s="321"/>
      <c r="BX49" s="321"/>
      <c r="BY49" s="321"/>
      <c r="BZ49" s="321"/>
      <c r="CA49" s="321"/>
      <c r="CB49" s="321"/>
      <c r="CC49" s="321"/>
      <c r="CD49" s="321"/>
      <c r="CE49" s="321"/>
      <c r="CF49" s="321"/>
      <c r="CG49" s="321"/>
      <c r="CH49" s="321"/>
      <c r="CI49" s="321"/>
      <c r="CJ49" s="321"/>
      <c r="CK49" s="321"/>
      <c r="CL49" s="321"/>
      <c r="CM49" s="321"/>
      <c r="CN49" s="321"/>
      <c r="CO49" s="321"/>
      <c r="CP49" s="321"/>
      <c r="CQ49" s="321"/>
      <c r="CR49" s="321"/>
      <c r="CS49" s="321"/>
      <c r="CT49" s="321"/>
      <c r="CU49" s="321"/>
      <c r="CV49" s="321"/>
      <c r="CW49" s="321"/>
      <c r="CX49" s="321"/>
      <c r="CY49" s="321"/>
      <c r="CZ49" s="321"/>
      <c r="DA49" s="321"/>
      <c r="DB49" s="321"/>
      <c r="DC49" s="321"/>
      <c r="DD49" s="321"/>
      <c r="DE49" s="321"/>
      <c r="DF49" s="321"/>
      <c r="DG49" s="321"/>
      <c r="DH49" s="321"/>
      <c r="DI49" s="321"/>
      <c r="DJ49" s="321"/>
      <c r="DK49" s="321"/>
      <c r="DL49" s="321"/>
      <c r="DM49" s="321"/>
      <c r="DN49" s="321"/>
      <c r="DO49" s="321"/>
      <c r="DP49" s="321"/>
      <c r="DQ49" s="321"/>
      <c r="DR49" s="321"/>
      <c r="DS49" s="321"/>
      <c r="DT49" s="321"/>
      <c r="DU49" s="321"/>
      <c r="DV49" s="321"/>
      <c r="DW49" s="321"/>
      <c r="DX49" s="321"/>
      <c r="DY49" s="321"/>
      <c r="DZ49" s="321"/>
      <c r="EA49" s="321"/>
      <c r="EB49" s="321"/>
      <c r="EC49" s="321"/>
      <c r="ED49" s="321"/>
      <c r="EE49" s="321"/>
      <c r="EF49" s="321"/>
      <c r="EG49" s="321"/>
      <c r="EH49" s="321"/>
      <c r="EI49" s="321"/>
      <c r="EJ49" s="321"/>
      <c r="EK49" s="321"/>
      <c r="EL49" s="321"/>
      <c r="EM49" s="321"/>
      <c r="EN49" s="321"/>
      <c r="EO49" s="321"/>
      <c r="EP49" s="321"/>
      <c r="EQ49" s="321"/>
      <c r="ER49" s="321"/>
      <c r="ES49" s="321"/>
      <c r="ET49" s="321"/>
      <c r="EU49" s="321"/>
      <c r="EV49" s="321"/>
      <c r="EW49" s="321"/>
      <c r="EX49" s="321"/>
      <c r="EY49" s="321"/>
      <c r="EZ49" s="321"/>
      <c r="FA49" s="321"/>
      <c r="FB49" s="321"/>
      <c r="FC49" s="321"/>
      <c r="FD49" s="321"/>
      <c r="FE49" s="321"/>
      <c r="FF49" s="321"/>
      <c r="FG49" s="321"/>
      <c r="FH49" s="321"/>
      <c r="FI49" s="321"/>
      <c r="FJ49" s="321"/>
      <c r="FK49" s="321"/>
      <c r="FL49" s="321"/>
      <c r="FM49" s="321"/>
      <c r="FN49" s="321"/>
      <c r="FO49" s="321"/>
      <c r="FP49" s="321"/>
      <c r="FQ49" s="321"/>
      <c r="FR49" s="321"/>
      <c r="FS49" s="321"/>
      <c r="FT49" s="321"/>
      <c r="FU49" s="321"/>
      <c r="FV49" s="321"/>
      <c r="FW49" s="321"/>
      <c r="FX49" s="321"/>
      <c r="FY49" s="321"/>
      <c r="FZ49" s="321"/>
      <c r="GA49" s="321"/>
      <c r="GB49" s="321"/>
      <c r="GC49" s="321"/>
      <c r="GD49" s="321"/>
      <c r="GE49" s="321"/>
      <c r="GF49" s="321"/>
      <c r="GG49" s="321"/>
      <c r="GH49" s="321"/>
      <c r="GI49" s="321"/>
      <c r="GJ49" s="321"/>
      <c r="GK49" s="321"/>
      <c r="GL49" s="321"/>
      <c r="GM49" s="321"/>
      <c r="GN49" s="321"/>
      <c r="GO49" s="321"/>
      <c r="GP49" s="321"/>
      <c r="GQ49" s="321"/>
      <c r="GR49" s="321"/>
      <c r="GS49" s="321"/>
      <c r="GT49" s="321"/>
      <c r="GU49" s="321"/>
      <c r="GV49" s="321"/>
      <c r="GW49" s="321"/>
      <c r="GX49" s="321"/>
      <c r="GY49" s="321"/>
      <c r="GZ49" s="321"/>
      <c r="HA49" s="321"/>
      <c r="HB49" s="321"/>
      <c r="HC49" s="321"/>
      <c r="HD49" s="321"/>
      <c r="HE49" s="321"/>
      <c r="HF49" s="321"/>
      <c r="HG49" s="321"/>
      <c r="HH49" s="321"/>
      <c r="HI49" s="321"/>
      <c r="HJ49" s="321"/>
      <c r="HK49" s="321"/>
      <c r="HL49" s="321"/>
      <c r="HM49" s="321"/>
      <c r="HN49" s="321"/>
      <c r="HO49" s="321"/>
      <c r="HP49" s="321"/>
      <c r="HQ49" s="321"/>
      <c r="HR49" s="321"/>
      <c r="HS49" s="321"/>
      <c r="HT49" s="321"/>
      <c r="HU49" s="321"/>
      <c r="HV49" s="321"/>
      <c r="HW49" s="321"/>
      <c r="HX49" s="321"/>
      <c r="HY49" s="321"/>
      <c r="HZ49" s="321"/>
      <c r="IA49" s="321"/>
      <c r="IB49" s="321"/>
      <c r="IC49" s="321"/>
      <c r="ID49" s="321"/>
      <c r="IE49" s="321"/>
      <c r="IF49" s="321"/>
      <c r="IG49" s="321"/>
      <c r="IH49" s="321"/>
      <c r="II49" s="321"/>
      <c r="IJ49" s="321"/>
      <c r="IK49" s="321"/>
      <c r="IL49" s="321"/>
      <c r="IM49" s="321"/>
      <c r="IN49" s="321"/>
      <c r="IO49" s="321"/>
      <c r="IP49" s="321"/>
      <c r="IQ49" s="321"/>
      <c r="IR49" s="321"/>
      <c r="IS49" s="321"/>
      <c r="IT49" s="321"/>
    </row>
    <row r="50" spans="1:254" s="322" customFormat="1" ht="78.75" customHeight="1" x14ac:dyDescent="0.3">
      <c r="A50" s="172"/>
      <c r="B50" s="663" t="s">
        <v>502</v>
      </c>
      <c r="C50" s="820" t="s">
        <v>319</v>
      </c>
      <c r="D50" s="920"/>
      <c r="E50" s="821"/>
      <c r="F50" s="230">
        <v>1</v>
      </c>
      <c r="G50" s="231">
        <v>0</v>
      </c>
      <c r="H50" s="230" t="s">
        <v>395</v>
      </c>
      <c r="I50" s="231">
        <v>1</v>
      </c>
      <c r="J50" s="230">
        <v>0</v>
      </c>
      <c r="K50" s="231">
        <v>1</v>
      </c>
      <c r="L50" s="230">
        <v>0</v>
      </c>
      <c r="M50" s="231">
        <v>1</v>
      </c>
      <c r="N50" s="230">
        <v>1</v>
      </c>
      <c r="O50" s="261">
        <v>0</v>
      </c>
      <c r="P50" s="593">
        <f t="shared" ref="P50:P53" si="24">SUM(F50:O50)</f>
        <v>5</v>
      </c>
      <c r="Q50" s="324">
        <f t="shared" ref="Q50:Q53" si="25">COUNT(F50:O50)</f>
        <v>9</v>
      </c>
      <c r="R50" s="323">
        <f t="shared" ref="R50:R53" si="26">(P50/Q50)*100</f>
        <v>55.555555555555557</v>
      </c>
      <c r="S50" s="323"/>
      <c r="T50" s="320"/>
      <c r="U50" s="320"/>
      <c r="V50" s="320"/>
      <c r="W50" s="320"/>
      <c r="X50" s="320"/>
      <c r="Y50" s="320"/>
      <c r="Z50" s="320"/>
      <c r="AA50" s="320"/>
      <c r="AB50" s="320"/>
      <c r="AC50" s="320"/>
      <c r="AD50" s="320"/>
      <c r="AE50" s="320"/>
      <c r="AF50" s="320"/>
      <c r="AG50" s="320"/>
      <c r="AH50" s="321"/>
      <c r="AI50" s="321"/>
      <c r="AJ50" s="321"/>
      <c r="AK50" s="321"/>
      <c r="AL50" s="321"/>
      <c r="AM50" s="321"/>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321"/>
      <c r="BR50" s="321"/>
      <c r="BS50" s="321"/>
      <c r="BT50" s="321"/>
      <c r="BU50" s="321"/>
      <c r="BV50" s="321"/>
      <c r="BW50" s="321"/>
      <c r="BX50" s="321"/>
      <c r="BY50" s="321"/>
      <c r="BZ50" s="321"/>
      <c r="CA50" s="321"/>
      <c r="CB50" s="321"/>
      <c r="CC50" s="321"/>
      <c r="CD50" s="321"/>
      <c r="CE50" s="321"/>
      <c r="CF50" s="321"/>
      <c r="CG50" s="321"/>
      <c r="CH50" s="321"/>
      <c r="CI50" s="321"/>
      <c r="CJ50" s="321"/>
      <c r="CK50" s="321"/>
      <c r="CL50" s="321"/>
      <c r="CM50" s="321"/>
      <c r="CN50" s="321"/>
      <c r="CO50" s="321"/>
      <c r="CP50" s="321"/>
      <c r="CQ50" s="321"/>
      <c r="CR50" s="321"/>
      <c r="CS50" s="321"/>
      <c r="CT50" s="321"/>
      <c r="CU50" s="321"/>
      <c r="CV50" s="321"/>
      <c r="CW50" s="321"/>
      <c r="CX50" s="321"/>
      <c r="CY50" s="321"/>
      <c r="CZ50" s="321"/>
      <c r="DA50" s="321"/>
      <c r="DB50" s="321"/>
      <c r="DC50" s="321"/>
      <c r="DD50" s="321"/>
      <c r="DE50" s="321"/>
      <c r="DF50" s="321"/>
      <c r="DG50" s="321"/>
      <c r="DH50" s="321"/>
      <c r="DI50" s="321"/>
      <c r="DJ50" s="321"/>
      <c r="DK50" s="321"/>
      <c r="DL50" s="321"/>
      <c r="DM50" s="321"/>
      <c r="DN50" s="321"/>
      <c r="DO50" s="321"/>
      <c r="DP50" s="321"/>
      <c r="DQ50" s="321"/>
      <c r="DR50" s="321"/>
      <c r="DS50" s="321"/>
      <c r="DT50" s="321"/>
      <c r="DU50" s="321"/>
      <c r="DV50" s="321"/>
      <c r="DW50" s="321"/>
      <c r="DX50" s="321"/>
      <c r="DY50" s="321"/>
      <c r="DZ50" s="321"/>
      <c r="EA50" s="321"/>
      <c r="EB50" s="321"/>
      <c r="EC50" s="321"/>
      <c r="ED50" s="321"/>
      <c r="EE50" s="321"/>
      <c r="EF50" s="321"/>
      <c r="EG50" s="321"/>
      <c r="EH50" s="321"/>
      <c r="EI50" s="321"/>
      <c r="EJ50" s="321"/>
      <c r="EK50" s="321"/>
      <c r="EL50" s="321"/>
      <c r="EM50" s="321"/>
      <c r="EN50" s="321"/>
      <c r="EO50" s="321"/>
      <c r="EP50" s="321"/>
      <c r="EQ50" s="321"/>
      <c r="ER50" s="321"/>
      <c r="ES50" s="321"/>
      <c r="ET50" s="321"/>
      <c r="EU50" s="321"/>
      <c r="EV50" s="321"/>
      <c r="EW50" s="321"/>
      <c r="EX50" s="321"/>
      <c r="EY50" s="321"/>
      <c r="EZ50" s="321"/>
      <c r="FA50" s="321"/>
      <c r="FB50" s="321"/>
      <c r="FC50" s="321"/>
      <c r="FD50" s="321"/>
      <c r="FE50" s="321"/>
      <c r="FF50" s="321"/>
      <c r="FG50" s="321"/>
      <c r="FH50" s="321"/>
      <c r="FI50" s="321"/>
      <c r="FJ50" s="321"/>
      <c r="FK50" s="321"/>
      <c r="FL50" s="321"/>
      <c r="FM50" s="321"/>
      <c r="FN50" s="321"/>
      <c r="FO50" s="321"/>
      <c r="FP50" s="321"/>
      <c r="FQ50" s="321"/>
      <c r="FR50" s="321"/>
      <c r="FS50" s="321"/>
      <c r="FT50" s="321"/>
      <c r="FU50" s="321"/>
      <c r="FV50" s="321"/>
      <c r="FW50" s="321"/>
      <c r="FX50" s="321"/>
      <c r="FY50" s="321"/>
      <c r="FZ50" s="321"/>
      <c r="GA50" s="321"/>
      <c r="GB50" s="321"/>
      <c r="GC50" s="321"/>
      <c r="GD50" s="321"/>
      <c r="GE50" s="321"/>
      <c r="GF50" s="321"/>
      <c r="GG50" s="321"/>
      <c r="GH50" s="321"/>
      <c r="GI50" s="321"/>
      <c r="GJ50" s="321"/>
      <c r="GK50" s="321"/>
      <c r="GL50" s="321"/>
      <c r="GM50" s="321"/>
      <c r="GN50" s="321"/>
      <c r="GO50" s="321"/>
      <c r="GP50" s="321"/>
      <c r="GQ50" s="321"/>
      <c r="GR50" s="321"/>
      <c r="GS50" s="321"/>
      <c r="GT50" s="321"/>
      <c r="GU50" s="321"/>
      <c r="GV50" s="321"/>
      <c r="GW50" s="321"/>
      <c r="GX50" s="321"/>
      <c r="GY50" s="321"/>
      <c r="GZ50" s="321"/>
      <c r="HA50" s="321"/>
      <c r="HB50" s="321"/>
      <c r="HC50" s="321"/>
      <c r="HD50" s="321"/>
      <c r="HE50" s="321"/>
      <c r="HF50" s="321"/>
      <c r="HG50" s="321"/>
      <c r="HH50" s="321"/>
      <c r="HI50" s="321"/>
      <c r="HJ50" s="321"/>
      <c r="HK50" s="321"/>
      <c r="HL50" s="321"/>
      <c r="HM50" s="321"/>
      <c r="HN50" s="321"/>
      <c r="HO50" s="321"/>
      <c r="HP50" s="321"/>
      <c r="HQ50" s="321"/>
      <c r="HR50" s="321"/>
      <c r="HS50" s="321"/>
      <c r="HT50" s="321"/>
      <c r="HU50" s="321"/>
      <c r="HV50" s="321"/>
      <c r="HW50" s="321"/>
      <c r="HX50" s="321"/>
      <c r="HY50" s="321"/>
      <c r="HZ50" s="321"/>
      <c r="IA50" s="321"/>
      <c r="IB50" s="321"/>
      <c r="IC50" s="321"/>
      <c r="ID50" s="321"/>
      <c r="IE50" s="321"/>
      <c r="IF50" s="321"/>
      <c r="IG50" s="321"/>
      <c r="IH50" s="321"/>
      <c r="II50" s="321"/>
      <c r="IJ50" s="321"/>
      <c r="IK50" s="321"/>
      <c r="IL50" s="321"/>
      <c r="IM50" s="321"/>
      <c r="IN50" s="321"/>
      <c r="IO50" s="321"/>
      <c r="IP50" s="321"/>
      <c r="IQ50" s="321"/>
      <c r="IR50" s="321"/>
      <c r="IS50" s="321"/>
      <c r="IT50" s="321"/>
    </row>
    <row r="51" spans="1:254" s="322" customFormat="1" ht="50.25" customHeight="1" x14ac:dyDescent="0.3">
      <c r="A51" s="172"/>
      <c r="B51" s="663" t="s">
        <v>503</v>
      </c>
      <c r="C51" s="858" t="s">
        <v>429</v>
      </c>
      <c r="D51" s="921"/>
      <c r="E51" s="859"/>
      <c r="F51" s="230">
        <v>1</v>
      </c>
      <c r="G51" s="231">
        <v>1</v>
      </c>
      <c r="H51" s="230">
        <v>1</v>
      </c>
      <c r="I51" s="231">
        <v>0</v>
      </c>
      <c r="J51" s="230" t="s">
        <v>395</v>
      </c>
      <c r="K51" s="231" t="s">
        <v>395</v>
      </c>
      <c r="L51" s="230">
        <v>1</v>
      </c>
      <c r="M51" s="231" t="s">
        <v>395</v>
      </c>
      <c r="N51" s="230" t="s">
        <v>395</v>
      </c>
      <c r="O51" s="261">
        <v>0</v>
      </c>
      <c r="P51" s="593">
        <f t="shared" si="24"/>
        <v>4</v>
      </c>
      <c r="Q51" s="324">
        <f t="shared" si="25"/>
        <v>6</v>
      </c>
      <c r="R51" s="323">
        <f t="shared" si="26"/>
        <v>66.666666666666657</v>
      </c>
      <c r="S51" s="323"/>
      <c r="T51" s="320"/>
      <c r="U51" s="320"/>
      <c r="V51" s="320"/>
      <c r="W51" s="320"/>
      <c r="X51" s="320"/>
      <c r="Y51" s="320"/>
      <c r="Z51" s="320"/>
      <c r="AA51" s="320"/>
      <c r="AB51" s="320"/>
      <c r="AC51" s="320"/>
      <c r="AD51" s="320"/>
      <c r="AE51" s="320"/>
      <c r="AF51" s="320"/>
      <c r="AG51" s="320"/>
      <c r="AH51" s="321"/>
      <c r="AI51" s="321"/>
      <c r="AJ51" s="321"/>
      <c r="AK51" s="321"/>
      <c r="AL51" s="321"/>
      <c r="AM51" s="321"/>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321"/>
      <c r="BR51" s="321"/>
      <c r="BS51" s="321"/>
      <c r="BT51" s="321"/>
      <c r="BU51" s="321"/>
      <c r="BV51" s="321"/>
      <c r="BW51" s="321"/>
      <c r="BX51" s="321"/>
      <c r="BY51" s="321"/>
      <c r="BZ51" s="321"/>
      <c r="CA51" s="321"/>
      <c r="CB51" s="321"/>
      <c r="CC51" s="321"/>
      <c r="CD51" s="321"/>
      <c r="CE51" s="321"/>
      <c r="CF51" s="321"/>
      <c r="CG51" s="321"/>
      <c r="CH51" s="321"/>
      <c r="CI51" s="321"/>
      <c r="CJ51" s="321"/>
      <c r="CK51" s="321"/>
      <c r="CL51" s="321"/>
      <c r="CM51" s="321"/>
      <c r="CN51" s="321"/>
      <c r="CO51" s="321"/>
      <c r="CP51" s="321"/>
      <c r="CQ51" s="321"/>
      <c r="CR51" s="321"/>
      <c r="CS51" s="321"/>
      <c r="CT51" s="321"/>
      <c r="CU51" s="321"/>
      <c r="CV51" s="321"/>
      <c r="CW51" s="321"/>
      <c r="CX51" s="321"/>
      <c r="CY51" s="321"/>
      <c r="CZ51" s="321"/>
      <c r="DA51" s="321"/>
      <c r="DB51" s="321"/>
      <c r="DC51" s="321"/>
      <c r="DD51" s="321"/>
      <c r="DE51" s="321"/>
      <c r="DF51" s="321"/>
      <c r="DG51" s="321"/>
      <c r="DH51" s="321"/>
      <c r="DI51" s="321"/>
      <c r="DJ51" s="321"/>
      <c r="DK51" s="321"/>
      <c r="DL51" s="321"/>
      <c r="DM51" s="321"/>
      <c r="DN51" s="321"/>
      <c r="DO51" s="321"/>
      <c r="DP51" s="321"/>
      <c r="DQ51" s="321"/>
      <c r="DR51" s="321"/>
      <c r="DS51" s="321"/>
      <c r="DT51" s="321"/>
      <c r="DU51" s="321"/>
      <c r="DV51" s="321"/>
      <c r="DW51" s="321"/>
      <c r="DX51" s="321"/>
      <c r="DY51" s="321"/>
      <c r="DZ51" s="321"/>
      <c r="EA51" s="321"/>
      <c r="EB51" s="321"/>
      <c r="EC51" s="321"/>
      <c r="ED51" s="321"/>
      <c r="EE51" s="321"/>
      <c r="EF51" s="321"/>
      <c r="EG51" s="321"/>
      <c r="EH51" s="321"/>
      <c r="EI51" s="321"/>
      <c r="EJ51" s="321"/>
      <c r="EK51" s="321"/>
      <c r="EL51" s="321"/>
      <c r="EM51" s="321"/>
      <c r="EN51" s="321"/>
      <c r="EO51" s="321"/>
      <c r="EP51" s="321"/>
      <c r="EQ51" s="321"/>
      <c r="ER51" s="321"/>
      <c r="ES51" s="321"/>
      <c r="ET51" s="321"/>
      <c r="EU51" s="321"/>
      <c r="EV51" s="321"/>
      <c r="EW51" s="321"/>
      <c r="EX51" s="321"/>
      <c r="EY51" s="321"/>
      <c r="EZ51" s="321"/>
      <c r="FA51" s="321"/>
      <c r="FB51" s="321"/>
      <c r="FC51" s="321"/>
      <c r="FD51" s="321"/>
      <c r="FE51" s="321"/>
      <c r="FF51" s="321"/>
      <c r="FG51" s="321"/>
      <c r="FH51" s="321"/>
      <c r="FI51" s="321"/>
      <c r="FJ51" s="321"/>
      <c r="FK51" s="321"/>
      <c r="FL51" s="321"/>
      <c r="FM51" s="321"/>
      <c r="FN51" s="321"/>
      <c r="FO51" s="321"/>
      <c r="FP51" s="321"/>
      <c r="FQ51" s="321"/>
      <c r="FR51" s="321"/>
      <c r="FS51" s="321"/>
      <c r="FT51" s="321"/>
      <c r="FU51" s="321"/>
      <c r="FV51" s="321"/>
      <c r="FW51" s="321"/>
      <c r="FX51" s="321"/>
      <c r="FY51" s="321"/>
      <c r="FZ51" s="321"/>
      <c r="GA51" s="321"/>
      <c r="GB51" s="321"/>
      <c r="GC51" s="321"/>
      <c r="GD51" s="321"/>
      <c r="GE51" s="321"/>
      <c r="GF51" s="321"/>
      <c r="GG51" s="321"/>
      <c r="GH51" s="321"/>
      <c r="GI51" s="321"/>
      <c r="GJ51" s="321"/>
      <c r="GK51" s="321"/>
      <c r="GL51" s="321"/>
      <c r="GM51" s="321"/>
      <c r="GN51" s="321"/>
      <c r="GO51" s="321"/>
      <c r="GP51" s="321"/>
      <c r="GQ51" s="321"/>
      <c r="GR51" s="321"/>
      <c r="GS51" s="321"/>
      <c r="GT51" s="321"/>
      <c r="GU51" s="321"/>
      <c r="GV51" s="321"/>
      <c r="GW51" s="321"/>
      <c r="GX51" s="321"/>
      <c r="GY51" s="321"/>
      <c r="GZ51" s="321"/>
      <c r="HA51" s="321"/>
      <c r="HB51" s="321"/>
      <c r="HC51" s="321"/>
      <c r="HD51" s="321"/>
      <c r="HE51" s="321"/>
      <c r="HF51" s="321"/>
      <c r="HG51" s="321"/>
      <c r="HH51" s="321"/>
      <c r="HI51" s="321"/>
      <c r="HJ51" s="321"/>
      <c r="HK51" s="321"/>
      <c r="HL51" s="321"/>
      <c r="HM51" s="321"/>
      <c r="HN51" s="321"/>
      <c r="HO51" s="321"/>
      <c r="HP51" s="321"/>
      <c r="HQ51" s="321"/>
      <c r="HR51" s="321"/>
      <c r="HS51" s="321"/>
      <c r="HT51" s="321"/>
      <c r="HU51" s="321"/>
      <c r="HV51" s="321"/>
      <c r="HW51" s="321"/>
      <c r="HX51" s="321"/>
      <c r="HY51" s="321"/>
      <c r="HZ51" s="321"/>
      <c r="IA51" s="321"/>
      <c r="IB51" s="321"/>
      <c r="IC51" s="321"/>
      <c r="ID51" s="321"/>
      <c r="IE51" s="321"/>
      <c r="IF51" s="321"/>
      <c r="IG51" s="321"/>
      <c r="IH51" s="321"/>
      <c r="II51" s="321"/>
      <c r="IJ51" s="321"/>
      <c r="IK51" s="321"/>
      <c r="IL51" s="321"/>
      <c r="IM51" s="321"/>
      <c r="IN51" s="321"/>
      <c r="IO51" s="321"/>
      <c r="IP51" s="321"/>
      <c r="IQ51" s="321"/>
      <c r="IR51" s="321"/>
      <c r="IS51" s="321"/>
      <c r="IT51" s="321"/>
    </row>
    <row r="52" spans="1:254" s="322" customFormat="1" ht="41.25" customHeight="1" x14ac:dyDescent="0.3">
      <c r="A52" s="172"/>
      <c r="B52" s="663" t="s">
        <v>505</v>
      </c>
      <c r="C52" s="820" t="s">
        <v>320</v>
      </c>
      <c r="D52" s="920"/>
      <c r="E52" s="821"/>
      <c r="F52" s="230" t="s">
        <v>395</v>
      </c>
      <c r="G52" s="231">
        <v>1</v>
      </c>
      <c r="H52" s="230">
        <v>0</v>
      </c>
      <c r="I52" s="231">
        <v>1</v>
      </c>
      <c r="J52" s="230" t="s">
        <v>395</v>
      </c>
      <c r="K52" s="231" t="s">
        <v>395</v>
      </c>
      <c r="L52" s="230" t="s">
        <v>395</v>
      </c>
      <c r="M52" s="231">
        <v>1</v>
      </c>
      <c r="N52" s="230">
        <v>1</v>
      </c>
      <c r="O52" s="261">
        <v>1</v>
      </c>
      <c r="P52" s="593">
        <f t="shared" si="24"/>
        <v>5</v>
      </c>
      <c r="Q52" s="324">
        <f t="shared" si="25"/>
        <v>6</v>
      </c>
      <c r="R52" s="323">
        <f t="shared" si="26"/>
        <v>83.333333333333343</v>
      </c>
      <c r="S52" s="323"/>
      <c r="T52" s="320"/>
      <c r="U52" s="320"/>
      <c r="V52" s="320"/>
      <c r="W52" s="320"/>
      <c r="X52" s="320"/>
      <c r="Y52" s="320"/>
      <c r="Z52" s="320"/>
      <c r="AA52" s="320"/>
      <c r="AB52" s="320"/>
      <c r="AC52" s="320"/>
      <c r="AD52" s="320"/>
      <c r="AE52" s="320"/>
      <c r="AF52" s="320"/>
      <c r="AG52" s="320"/>
      <c r="AH52" s="321"/>
      <c r="AI52" s="321"/>
      <c r="AJ52" s="321"/>
      <c r="AK52" s="321"/>
      <c r="AL52" s="321"/>
      <c r="AM52" s="321"/>
      <c r="AN52" s="321"/>
      <c r="AO52" s="321"/>
      <c r="AP52" s="321"/>
      <c r="AQ52" s="321"/>
      <c r="AR52" s="321"/>
      <c r="AS52" s="321"/>
      <c r="AT52" s="321"/>
      <c r="AU52" s="321"/>
      <c r="AV52" s="321"/>
      <c r="AW52" s="321"/>
      <c r="AX52" s="321"/>
      <c r="AY52" s="321"/>
      <c r="AZ52" s="321"/>
      <c r="BA52" s="321"/>
      <c r="BB52" s="321"/>
      <c r="BC52" s="321"/>
      <c r="BD52" s="321"/>
      <c r="BE52" s="321"/>
      <c r="BF52" s="321"/>
      <c r="BG52" s="321"/>
      <c r="BH52" s="321"/>
      <c r="BI52" s="321"/>
      <c r="BJ52" s="321"/>
      <c r="BK52" s="321"/>
      <c r="BL52" s="321"/>
      <c r="BM52" s="321"/>
      <c r="BN52" s="321"/>
      <c r="BO52" s="321"/>
      <c r="BP52" s="321"/>
      <c r="BQ52" s="321"/>
      <c r="BR52" s="321"/>
      <c r="BS52" s="321"/>
      <c r="BT52" s="321"/>
      <c r="BU52" s="321"/>
      <c r="BV52" s="321"/>
      <c r="BW52" s="321"/>
      <c r="BX52" s="321"/>
      <c r="BY52" s="321"/>
      <c r="BZ52" s="321"/>
      <c r="CA52" s="321"/>
      <c r="CB52" s="321"/>
      <c r="CC52" s="321"/>
      <c r="CD52" s="321"/>
      <c r="CE52" s="321"/>
      <c r="CF52" s="321"/>
      <c r="CG52" s="321"/>
      <c r="CH52" s="321"/>
      <c r="CI52" s="321"/>
      <c r="CJ52" s="321"/>
      <c r="CK52" s="321"/>
      <c r="CL52" s="321"/>
      <c r="CM52" s="321"/>
      <c r="CN52" s="321"/>
      <c r="CO52" s="321"/>
      <c r="CP52" s="321"/>
      <c r="CQ52" s="321"/>
      <c r="CR52" s="321"/>
      <c r="CS52" s="321"/>
      <c r="CT52" s="321"/>
      <c r="CU52" s="321"/>
      <c r="CV52" s="321"/>
      <c r="CW52" s="321"/>
      <c r="CX52" s="321"/>
      <c r="CY52" s="321"/>
      <c r="CZ52" s="321"/>
      <c r="DA52" s="321"/>
      <c r="DB52" s="321"/>
      <c r="DC52" s="321"/>
      <c r="DD52" s="321"/>
      <c r="DE52" s="321"/>
      <c r="DF52" s="321"/>
      <c r="DG52" s="321"/>
      <c r="DH52" s="321"/>
      <c r="DI52" s="321"/>
      <c r="DJ52" s="321"/>
      <c r="DK52" s="321"/>
      <c r="DL52" s="321"/>
      <c r="DM52" s="321"/>
      <c r="DN52" s="321"/>
      <c r="DO52" s="321"/>
      <c r="DP52" s="321"/>
      <c r="DQ52" s="321"/>
      <c r="DR52" s="321"/>
      <c r="DS52" s="321"/>
      <c r="DT52" s="321"/>
      <c r="DU52" s="321"/>
      <c r="DV52" s="321"/>
      <c r="DW52" s="321"/>
      <c r="DX52" s="321"/>
      <c r="DY52" s="321"/>
      <c r="DZ52" s="321"/>
      <c r="EA52" s="321"/>
      <c r="EB52" s="321"/>
      <c r="EC52" s="321"/>
      <c r="ED52" s="321"/>
      <c r="EE52" s="321"/>
      <c r="EF52" s="321"/>
      <c r="EG52" s="321"/>
      <c r="EH52" s="321"/>
      <c r="EI52" s="321"/>
      <c r="EJ52" s="321"/>
      <c r="EK52" s="321"/>
      <c r="EL52" s="321"/>
      <c r="EM52" s="321"/>
      <c r="EN52" s="321"/>
      <c r="EO52" s="321"/>
      <c r="EP52" s="321"/>
      <c r="EQ52" s="321"/>
      <c r="ER52" s="321"/>
      <c r="ES52" s="321"/>
      <c r="ET52" s="321"/>
      <c r="EU52" s="321"/>
      <c r="EV52" s="321"/>
      <c r="EW52" s="321"/>
      <c r="EX52" s="321"/>
      <c r="EY52" s="321"/>
      <c r="EZ52" s="321"/>
      <c r="FA52" s="321"/>
      <c r="FB52" s="321"/>
      <c r="FC52" s="321"/>
      <c r="FD52" s="321"/>
      <c r="FE52" s="321"/>
      <c r="FF52" s="321"/>
      <c r="FG52" s="321"/>
      <c r="FH52" s="321"/>
      <c r="FI52" s="321"/>
      <c r="FJ52" s="321"/>
      <c r="FK52" s="321"/>
      <c r="FL52" s="321"/>
      <c r="FM52" s="321"/>
      <c r="FN52" s="321"/>
      <c r="FO52" s="321"/>
      <c r="FP52" s="321"/>
      <c r="FQ52" s="321"/>
      <c r="FR52" s="321"/>
      <c r="FS52" s="321"/>
      <c r="FT52" s="321"/>
      <c r="FU52" s="321"/>
      <c r="FV52" s="321"/>
      <c r="FW52" s="321"/>
      <c r="FX52" s="321"/>
      <c r="FY52" s="321"/>
      <c r="FZ52" s="321"/>
      <c r="GA52" s="321"/>
      <c r="GB52" s="321"/>
      <c r="GC52" s="321"/>
      <c r="GD52" s="321"/>
      <c r="GE52" s="321"/>
      <c r="GF52" s="321"/>
      <c r="GG52" s="321"/>
      <c r="GH52" s="321"/>
      <c r="GI52" s="321"/>
      <c r="GJ52" s="321"/>
      <c r="GK52" s="321"/>
      <c r="GL52" s="321"/>
      <c r="GM52" s="321"/>
      <c r="GN52" s="321"/>
      <c r="GO52" s="321"/>
      <c r="GP52" s="321"/>
      <c r="GQ52" s="321"/>
      <c r="GR52" s="321"/>
      <c r="GS52" s="321"/>
      <c r="GT52" s="321"/>
      <c r="GU52" s="321"/>
      <c r="GV52" s="321"/>
      <c r="GW52" s="321"/>
      <c r="GX52" s="321"/>
      <c r="GY52" s="321"/>
      <c r="GZ52" s="321"/>
      <c r="HA52" s="321"/>
      <c r="HB52" s="321"/>
      <c r="HC52" s="321"/>
      <c r="HD52" s="321"/>
      <c r="HE52" s="321"/>
      <c r="HF52" s="321"/>
      <c r="HG52" s="321"/>
      <c r="HH52" s="321"/>
      <c r="HI52" s="321"/>
      <c r="HJ52" s="321"/>
      <c r="HK52" s="321"/>
      <c r="HL52" s="321"/>
      <c r="HM52" s="321"/>
      <c r="HN52" s="321"/>
      <c r="HO52" s="321"/>
      <c r="HP52" s="321"/>
      <c r="HQ52" s="321"/>
      <c r="HR52" s="321"/>
      <c r="HS52" s="321"/>
      <c r="HT52" s="321"/>
      <c r="HU52" s="321"/>
      <c r="HV52" s="321"/>
      <c r="HW52" s="321"/>
      <c r="HX52" s="321"/>
      <c r="HY52" s="321"/>
      <c r="HZ52" s="321"/>
      <c r="IA52" s="321"/>
      <c r="IB52" s="321"/>
      <c r="IC52" s="321"/>
      <c r="ID52" s="321"/>
      <c r="IE52" s="321"/>
      <c r="IF52" s="321"/>
      <c r="IG52" s="321"/>
      <c r="IH52" s="321"/>
      <c r="II52" s="321"/>
      <c r="IJ52" s="321"/>
      <c r="IK52" s="321"/>
      <c r="IL52" s="321"/>
      <c r="IM52" s="321"/>
      <c r="IN52" s="321"/>
      <c r="IO52" s="321"/>
      <c r="IP52" s="321"/>
      <c r="IQ52" s="321"/>
      <c r="IR52" s="321"/>
      <c r="IS52" s="321"/>
      <c r="IT52" s="321"/>
    </row>
    <row r="53" spans="1:254" s="322" customFormat="1" ht="27.75" customHeight="1" thickBot="1" x14ac:dyDescent="0.35">
      <c r="A53" s="172"/>
      <c r="B53" s="664" t="s">
        <v>506</v>
      </c>
      <c r="C53" s="930" t="s">
        <v>301</v>
      </c>
      <c r="D53" s="931"/>
      <c r="E53" s="932"/>
      <c r="F53" s="235" t="s">
        <v>395</v>
      </c>
      <c r="G53" s="236">
        <v>0</v>
      </c>
      <c r="H53" s="235" t="s">
        <v>395</v>
      </c>
      <c r="I53" s="236">
        <v>0</v>
      </c>
      <c r="J53" s="235" t="s">
        <v>395</v>
      </c>
      <c r="K53" s="236">
        <v>1</v>
      </c>
      <c r="L53" s="235">
        <v>1</v>
      </c>
      <c r="M53" s="236">
        <v>1</v>
      </c>
      <c r="N53" s="235">
        <v>0</v>
      </c>
      <c r="O53" s="262">
        <v>1</v>
      </c>
      <c r="P53" s="593">
        <f t="shared" si="24"/>
        <v>4</v>
      </c>
      <c r="Q53" s="324">
        <f t="shared" si="25"/>
        <v>7</v>
      </c>
      <c r="R53" s="323">
        <f t="shared" si="26"/>
        <v>57.142857142857139</v>
      </c>
      <c r="S53" s="323"/>
      <c r="T53" s="320"/>
      <c r="U53" s="320"/>
      <c r="V53" s="320"/>
      <c r="W53" s="320"/>
      <c r="X53" s="320"/>
      <c r="Y53" s="320"/>
      <c r="Z53" s="320"/>
      <c r="AA53" s="320"/>
      <c r="AB53" s="320"/>
      <c r="AC53" s="320"/>
      <c r="AD53" s="320"/>
      <c r="AE53" s="320"/>
      <c r="AF53" s="320"/>
      <c r="AG53" s="320"/>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1"/>
      <c r="BG53" s="321"/>
      <c r="BH53" s="321"/>
      <c r="BI53" s="321"/>
      <c r="BJ53" s="321"/>
      <c r="BK53" s="321"/>
      <c r="BL53" s="321"/>
      <c r="BM53" s="321"/>
      <c r="BN53" s="321"/>
      <c r="BO53" s="321"/>
      <c r="BP53" s="321"/>
      <c r="BQ53" s="321"/>
      <c r="BR53" s="321"/>
      <c r="BS53" s="321"/>
      <c r="BT53" s="321"/>
      <c r="BU53" s="321"/>
      <c r="BV53" s="321"/>
      <c r="BW53" s="321"/>
      <c r="BX53" s="321"/>
      <c r="BY53" s="321"/>
      <c r="BZ53" s="321"/>
      <c r="CA53" s="321"/>
      <c r="CB53" s="321"/>
      <c r="CC53" s="321"/>
      <c r="CD53" s="321"/>
      <c r="CE53" s="321"/>
      <c r="CF53" s="321"/>
      <c r="CG53" s="321"/>
      <c r="CH53" s="321"/>
      <c r="CI53" s="321"/>
      <c r="CJ53" s="321"/>
      <c r="CK53" s="321"/>
      <c r="CL53" s="321"/>
      <c r="CM53" s="321"/>
      <c r="CN53" s="321"/>
      <c r="CO53" s="321"/>
      <c r="CP53" s="321"/>
      <c r="CQ53" s="321"/>
      <c r="CR53" s="321"/>
      <c r="CS53" s="321"/>
      <c r="CT53" s="321"/>
      <c r="CU53" s="321"/>
      <c r="CV53" s="321"/>
      <c r="CW53" s="321"/>
      <c r="CX53" s="321"/>
      <c r="CY53" s="321"/>
      <c r="CZ53" s="321"/>
      <c r="DA53" s="321"/>
      <c r="DB53" s="321"/>
      <c r="DC53" s="321"/>
      <c r="DD53" s="321"/>
      <c r="DE53" s="321"/>
      <c r="DF53" s="321"/>
      <c r="DG53" s="321"/>
      <c r="DH53" s="321"/>
      <c r="DI53" s="321"/>
      <c r="DJ53" s="321"/>
      <c r="DK53" s="321"/>
      <c r="DL53" s="321"/>
      <c r="DM53" s="321"/>
      <c r="DN53" s="321"/>
      <c r="DO53" s="321"/>
      <c r="DP53" s="321"/>
      <c r="DQ53" s="321"/>
      <c r="DR53" s="321"/>
      <c r="DS53" s="321"/>
      <c r="DT53" s="321"/>
      <c r="DU53" s="321"/>
      <c r="DV53" s="321"/>
      <c r="DW53" s="321"/>
      <c r="DX53" s="321"/>
      <c r="DY53" s="321"/>
      <c r="DZ53" s="321"/>
      <c r="EA53" s="321"/>
      <c r="EB53" s="321"/>
      <c r="EC53" s="321"/>
      <c r="ED53" s="321"/>
      <c r="EE53" s="321"/>
      <c r="EF53" s="321"/>
      <c r="EG53" s="321"/>
      <c r="EH53" s="321"/>
      <c r="EI53" s="321"/>
      <c r="EJ53" s="321"/>
      <c r="EK53" s="321"/>
      <c r="EL53" s="321"/>
      <c r="EM53" s="321"/>
      <c r="EN53" s="321"/>
      <c r="EO53" s="321"/>
      <c r="EP53" s="321"/>
      <c r="EQ53" s="321"/>
      <c r="ER53" s="321"/>
      <c r="ES53" s="321"/>
      <c r="ET53" s="321"/>
      <c r="EU53" s="321"/>
      <c r="EV53" s="321"/>
      <c r="EW53" s="321"/>
      <c r="EX53" s="321"/>
      <c r="EY53" s="321"/>
      <c r="EZ53" s="321"/>
      <c r="FA53" s="321"/>
      <c r="FB53" s="321"/>
      <c r="FC53" s="321"/>
      <c r="FD53" s="321"/>
      <c r="FE53" s="321"/>
      <c r="FF53" s="321"/>
      <c r="FG53" s="321"/>
      <c r="FH53" s="321"/>
      <c r="FI53" s="321"/>
      <c r="FJ53" s="321"/>
      <c r="FK53" s="321"/>
      <c r="FL53" s="321"/>
      <c r="FM53" s="321"/>
      <c r="FN53" s="321"/>
      <c r="FO53" s="321"/>
      <c r="FP53" s="321"/>
      <c r="FQ53" s="321"/>
      <c r="FR53" s="321"/>
      <c r="FS53" s="321"/>
      <c r="FT53" s="321"/>
      <c r="FU53" s="321"/>
      <c r="FV53" s="321"/>
      <c r="FW53" s="321"/>
      <c r="FX53" s="321"/>
      <c r="FY53" s="321"/>
      <c r="FZ53" s="321"/>
      <c r="GA53" s="321"/>
      <c r="GB53" s="321"/>
      <c r="GC53" s="321"/>
      <c r="GD53" s="321"/>
      <c r="GE53" s="321"/>
      <c r="GF53" s="321"/>
      <c r="GG53" s="321"/>
      <c r="GH53" s="321"/>
      <c r="GI53" s="321"/>
      <c r="GJ53" s="321"/>
      <c r="GK53" s="321"/>
      <c r="GL53" s="321"/>
      <c r="GM53" s="321"/>
      <c r="GN53" s="321"/>
      <c r="GO53" s="321"/>
      <c r="GP53" s="321"/>
      <c r="GQ53" s="321"/>
      <c r="GR53" s="321"/>
      <c r="GS53" s="321"/>
      <c r="GT53" s="321"/>
      <c r="GU53" s="321"/>
      <c r="GV53" s="321"/>
      <c r="GW53" s="321"/>
      <c r="GX53" s="321"/>
      <c r="GY53" s="321"/>
      <c r="GZ53" s="321"/>
      <c r="HA53" s="321"/>
      <c r="HB53" s="321"/>
      <c r="HC53" s="321"/>
      <c r="HD53" s="321"/>
      <c r="HE53" s="321"/>
      <c r="HF53" s="321"/>
      <c r="HG53" s="321"/>
      <c r="HH53" s="321"/>
      <c r="HI53" s="321"/>
      <c r="HJ53" s="321"/>
      <c r="HK53" s="321"/>
      <c r="HL53" s="321"/>
      <c r="HM53" s="321"/>
      <c r="HN53" s="321"/>
      <c r="HO53" s="321"/>
      <c r="HP53" s="321"/>
      <c r="HQ53" s="321"/>
      <c r="HR53" s="321"/>
      <c r="HS53" s="321"/>
      <c r="HT53" s="321"/>
      <c r="HU53" s="321"/>
      <c r="HV53" s="321"/>
      <c r="HW53" s="321"/>
      <c r="HX53" s="321"/>
      <c r="HY53" s="321"/>
      <c r="HZ53" s="321"/>
      <c r="IA53" s="321"/>
      <c r="IB53" s="321"/>
      <c r="IC53" s="321"/>
      <c r="ID53" s="321"/>
      <c r="IE53" s="321"/>
      <c r="IF53" s="321"/>
      <c r="IG53" s="321"/>
      <c r="IH53" s="321"/>
      <c r="II53" s="321"/>
      <c r="IJ53" s="321"/>
      <c r="IK53" s="321"/>
      <c r="IL53" s="321"/>
      <c r="IM53" s="321"/>
      <c r="IN53" s="321"/>
      <c r="IO53" s="321"/>
      <c r="IP53" s="321"/>
      <c r="IQ53" s="321"/>
      <c r="IR53" s="321"/>
      <c r="IS53" s="321"/>
      <c r="IT53" s="321"/>
    </row>
    <row r="54" spans="1:254" s="322" customFormat="1" ht="19.5" customHeight="1" thickBot="1" x14ac:dyDescent="0.4">
      <c r="A54" s="172"/>
      <c r="B54" s="924" t="s">
        <v>14</v>
      </c>
      <c r="C54" s="925"/>
      <c r="D54" s="925"/>
      <c r="E54" s="926"/>
      <c r="F54" s="325">
        <f>SUM(F49:F53)</f>
        <v>2</v>
      </c>
      <c r="G54" s="326">
        <f t="shared" ref="G54:O54" si="27">SUM(G49:G53)</f>
        <v>2</v>
      </c>
      <c r="H54" s="326">
        <f t="shared" si="27"/>
        <v>2</v>
      </c>
      <c r="I54" s="326">
        <f t="shared" si="27"/>
        <v>2</v>
      </c>
      <c r="J54" s="326">
        <f t="shared" si="27"/>
        <v>1</v>
      </c>
      <c r="K54" s="326">
        <f t="shared" si="27"/>
        <v>2</v>
      </c>
      <c r="L54" s="326">
        <f t="shared" si="27"/>
        <v>3</v>
      </c>
      <c r="M54" s="326">
        <f t="shared" si="27"/>
        <v>3</v>
      </c>
      <c r="N54" s="326">
        <f t="shared" si="27"/>
        <v>2</v>
      </c>
      <c r="O54" s="327">
        <f t="shared" si="27"/>
        <v>3</v>
      </c>
      <c r="P54" s="593">
        <f>SUM(F54:O54)</f>
        <v>22</v>
      </c>
      <c r="Q54" s="323">
        <f>(P54/P55)*100</f>
        <v>61.111111111111114</v>
      </c>
      <c r="R54" s="143"/>
      <c r="S54" s="970" t="s">
        <v>511</v>
      </c>
      <c r="T54" s="971"/>
      <c r="U54" s="972"/>
      <c r="V54" s="954">
        <f>Q54</f>
        <v>61.111111111111114</v>
      </c>
      <c r="W54" s="956" t="s">
        <v>397</v>
      </c>
      <c r="X54" s="320"/>
      <c r="Y54" s="320"/>
      <c r="Z54" s="320"/>
      <c r="AA54" s="320"/>
      <c r="AB54" s="320"/>
      <c r="AC54" s="320"/>
      <c r="AD54" s="320"/>
      <c r="AE54" s="320"/>
      <c r="AF54" s="320"/>
      <c r="AG54" s="320"/>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1"/>
      <c r="CC54" s="321"/>
      <c r="CD54" s="321"/>
      <c r="CE54" s="321"/>
      <c r="CF54" s="321"/>
      <c r="CG54" s="321"/>
      <c r="CH54" s="321"/>
      <c r="CI54" s="321"/>
      <c r="CJ54" s="321"/>
      <c r="CK54" s="321"/>
      <c r="CL54" s="321"/>
      <c r="CM54" s="321"/>
      <c r="CN54" s="321"/>
      <c r="CO54" s="321"/>
      <c r="CP54" s="321"/>
      <c r="CQ54" s="321"/>
      <c r="CR54" s="321"/>
      <c r="CS54" s="321"/>
      <c r="CT54" s="321"/>
      <c r="CU54" s="321"/>
      <c r="CV54" s="321"/>
      <c r="CW54" s="321"/>
      <c r="CX54" s="321"/>
      <c r="CY54" s="321"/>
      <c r="CZ54" s="321"/>
      <c r="DA54" s="321"/>
      <c r="DB54" s="321"/>
      <c r="DC54" s="321"/>
      <c r="DD54" s="321"/>
      <c r="DE54" s="321"/>
      <c r="DF54" s="321"/>
      <c r="DG54" s="321"/>
      <c r="DH54" s="321"/>
      <c r="DI54" s="321"/>
      <c r="DJ54" s="321"/>
      <c r="DK54" s="321"/>
      <c r="DL54" s="321"/>
      <c r="DM54" s="321"/>
      <c r="DN54" s="321"/>
      <c r="DO54" s="321"/>
      <c r="DP54" s="321"/>
      <c r="DQ54" s="321"/>
      <c r="DR54" s="321"/>
      <c r="DS54" s="321"/>
      <c r="DT54" s="321"/>
      <c r="DU54" s="321"/>
      <c r="DV54" s="321"/>
      <c r="DW54" s="321"/>
      <c r="DX54" s="321"/>
      <c r="DY54" s="321"/>
      <c r="DZ54" s="321"/>
      <c r="EA54" s="321"/>
      <c r="EB54" s="321"/>
      <c r="EC54" s="321"/>
      <c r="ED54" s="321"/>
      <c r="EE54" s="321"/>
      <c r="EF54" s="321"/>
      <c r="EG54" s="321"/>
      <c r="EH54" s="321"/>
      <c r="EI54" s="321"/>
      <c r="EJ54" s="321"/>
      <c r="EK54" s="321"/>
      <c r="EL54" s="321"/>
      <c r="EM54" s="321"/>
      <c r="EN54" s="321"/>
      <c r="EO54" s="321"/>
      <c r="EP54" s="321"/>
      <c r="EQ54" s="321"/>
      <c r="ER54" s="321"/>
      <c r="ES54" s="321"/>
      <c r="ET54" s="321"/>
      <c r="EU54" s="321"/>
      <c r="EV54" s="321"/>
      <c r="EW54" s="321"/>
      <c r="EX54" s="321"/>
      <c r="EY54" s="321"/>
      <c r="EZ54" s="321"/>
      <c r="FA54" s="321"/>
      <c r="FB54" s="321"/>
      <c r="FC54" s="321"/>
      <c r="FD54" s="321"/>
      <c r="FE54" s="321"/>
      <c r="FF54" s="321"/>
      <c r="FG54" s="321"/>
      <c r="FH54" s="321"/>
      <c r="FI54" s="321"/>
      <c r="FJ54" s="321"/>
      <c r="FK54" s="321"/>
      <c r="FL54" s="321"/>
      <c r="FM54" s="321"/>
      <c r="FN54" s="321"/>
      <c r="FO54" s="321"/>
      <c r="FP54" s="321"/>
      <c r="FQ54" s="321"/>
      <c r="FR54" s="321"/>
      <c r="FS54" s="321"/>
      <c r="FT54" s="321"/>
      <c r="FU54" s="321"/>
      <c r="FV54" s="321"/>
      <c r="FW54" s="321"/>
      <c r="FX54" s="321"/>
      <c r="FY54" s="321"/>
      <c r="FZ54" s="321"/>
      <c r="GA54" s="321"/>
      <c r="GB54" s="321"/>
      <c r="GC54" s="321"/>
      <c r="GD54" s="321"/>
      <c r="GE54" s="321"/>
      <c r="GF54" s="321"/>
      <c r="GG54" s="321"/>
      <c r="GH54" s="321"/>
      <c r="GI54" s="321"/>
      <c r="GJ54" s="321"/>
      <c r="GK54" s="321"/>
      <c r="GL54" s="321"/>
      <c r="GM54" s="321"/>
      <c r="GN54" s="321"/>
      <c r="GO54" s="321"/>
      <c r="GP54" s="321"/>
      <c r="GQ54" s="321"/>
      <c r="GR54" s="321"/>
      <c r="GS54" s="321"/>
      <c r="GT54" s="321"/>
      <c r="GU54" s="321"/>
      <c r="GV54" s="321"/>
      <c r="GW54" s="321"/>
      <c r="GX54" s="321"/>
      <c r="GY54" s="321"/>
      <c r="GZ54" s="321"/>
      <c r="HA54" s="321"/>
      <c r="HB54" s="321"/>
      <c r="HC54" s="321"/>
      <c r="HD54" s="321"/>
      <c r="HE54" s="321"/>
      <c r="HF54" s="321"/>
      <c r="HG54" s="321"/>
      <c r="HH54" s="321"/>
      <c r="HI54" s="321"/>
      <c r="HJ54" s="321"/>
      <c r="HK54" s="321"/>
      <c r="HL54" s="321"/>
      <c r="HM54" s="321"/>
      <c r="HN54" s="321"/>
      <c r="HO54" s="321"/>
      <c r="HP54" s="321"/>
      <c r="HQ54" s="321"/>
      <c r="HR54" s="321"/>
      <c r="HS54" s="321"/>
      <c r="HT54" s="321"/>
      <c r="HU54" s="321"/>
      <c r="HV54" s="321"/>
      <c r="HW54" s="321"/>
      <c r="HX54" s="321"/>
      <c r="HY54" s="321"/>
      <c r="HZ54" s="321"/>
      <c r="IA54" s="321"/>
      <c r="IB54" s="321"/>
      <c r="IC54" s="321"/>
      <c r="ID54" s="321"/>
      <c r="IE54" s="321"/>
      <c r="IF54" s="321"/>
      <c r="IG54" s="321"/>
      <c r="IH54" s="321"/>
      <c r="II54" s="321"/>
      <c r="IJ54" s="321"/>
      <c r="IK54" s="321"/>
      <c r="IL54" s="321"/>
      <c r="IM54" s="321"/>
      <c r="IN54" s="321"/>
      <c r="IO54" s="321"/>
      <c r="IP54" s="321"/>
      <c r="IQ54" s="321"/>
      <c r="IR54" s="321"/>
      <c r="IS54" s="321"/>
      <c r="IT54" s="321"/>
    </row>
    <row r="55" spans="1:254" s="78" customFormat="1" ht="39" customHeight="1" thickBot="1" x14ac:dyDescent="0.4">
      <c r="A55" s="143"/>
      <c r="B55" s="145"/>
      <c r="C55" s="145"/>
      <c r="D55" s="145"/>
      <c r="E55" s="145"/>
      <c r="F55" s="595">
        <f>COUNT(F49:F53)</f>
        <v>3</v>
      </c>
      <c r="G55" s="595">
        <f t="shared" ref="G55:O55" si="28">COUNT(G49:G53)</f>
        <v>5</v>
      </c>
      <c r="H55" s="595">
        <f t="shared" si="28"/>
        <v>3</v>
      </c>
      <c r="I55" s="595">
        <f t="shared" si="28"/>
        <v>5</v>
      </c>
      <c r="J55" s="595">
        <f t="shared" si="28"/>
        <v>2</v>
      </c>
      <c r="K55" s="595">
        <f t="shared" si="28"/>
        <v>2</v>
      </c>
      <c r="L55" s="595">
        <f t="shared" si="28"/>
        <v>4</v>
      </c>
      <c r="M55" s="595">
        <f t="shared" si="28"/>
        <v>4</v>
      </c>
      <c r="N55" s="595">
        <f t="shared" si="28"/>
        <v>3</v>
      </c>
      <c r="O55" s="595">
        <f t="shared" si="28"/>
        <v>5</v>
      </c>
      <c r="P55" s="533">
        <f>COUNT(F49:O53)</f>
        <v>36</v>
      </c>
      <c r="Q55" s="143"/>
      <c r="R55" s="143"/>
      <c r="S55" s="973"/>
      <c r="T55" s="974"/>
      <c r="U55" s="975"/>
      <c r="V55" s="955"/>
      <c r="W55" s="957"/>
      <c r="X55" s="143"/>
      <c r="Y55" s="143"/>
      <c r="Z55" s="143"/>
      <c r="AA55" s="143"/>
      <c r="AB55" s="143"/>
      <c r="AC55" s="143"/>
      <c r="AD55" s="143"/>
      <c r="AE55" s="143"/>
      <c r="AF55" s="143"/>
      <c r="AG55" s="143"/>
    </row>
    <row r="56" spans="1:254" s="78" customFormat="1" ht="12.75" customHeight="1" x14ac:dyDescent="0.35">
      <c r="A56" s="143"/>
      <c r="B56" s="145"/>
      <c r="C56" s="145"/>
      <c r="D56" s="145"/>
      <c r="E56" s="145"/>
      <c r="F56" s="595">
        <f>(F54/F55)*100</f>
        <v>66.666666666666657</v>
      </c>
      <c r="G56" s="595">
        <f t="shared" ref="G56:O56" si="29">(G54/G55)*100</f>
        <v>40</v>
      </c>
      <c r="H56" s="595">
        <f t="shared" si="29"/>
        <v>66.666666666666657</v>
      </c>
      <c r="I56" s="595">
        <f t="shared" si="29"/>
        <v>40</v>
      </c>
      <c r="J56" s="595">
        <f t="shared" si="29"/>
        <v>50</v>
      </c>
      <c r="K56" s="595">
        <f t="shared" si="29"/>
        <v>100</v>
      </c>
      <c r="L56" s="595">
        <f t="shared" si="29"/>
        <v>75</v>
      </c>
      <c r="M56" s="595">
        <f t="shared" si="29"/>
        <v>75</v>
      </c>
      <c r="N56" s="595">
        <f t="shared" si="29"/>
        <v>66.666666666666657</v>
      </c>
      <c r="O56" s="595">
        <f t="shared" si="29"/>
        <v>60</v>
      </c>
      <c r="P56" s="533"/>
      <c r="Q56" s="143"/>
      <c r="R56" s="143"/>
      <c r="S56" s="143"/>
      <c r="T56" s="143"/>
      <c r="U56" s="143"/>
      <c r="V56" s="143"/>
      <c r="W56" s="143"/>
      <c r="X56" s="143"/>
      <c r="Y56" s="143"/>
      <c r="Z56" s="143"/>
      <c r="AA56" s="143"/>
      <c r="AB56" s="143"/>
      <c r="AC56" s="143"/>
      <c r="AD56" s="143"/>
      <c r="AE56" s="143"/>
      <c r="AF56" s="143"/>
      <c r="AG56" s="143"/>
    </row>
    <row r="57" spans="1:254" s="78" customFormat="1" ht="63.75" customHeight="1" thickBot="1" x14ac:dyDescent="0.4">
      <c r="A57" s="143"/>
      <c r="B57" s="145"/>
      <c r="C57" s="145"/>
      <c r="D57" s="145"/>
      <c r="E57" s="145"/>
      <c r="F57" s="595"/>
      <c r="G57" s="595"/>
      <c r="H57" s="595"/>
      <c r="I57" s="595"/>
      <c r="J57" s="595"/>
      <c r="K57" s="595"/>
      <c r="L57" s="595"/>
      <c r="M57" s="595"/>
      <c r="N57" s="595"/>
      <c r="O57" s="595"/>
      <c r="P57" s="533"/>
      <c r="Q57" s="143"/>
      <c r="R57" s="143"/>
      <c r="S57" s="143"/>
      <c r="T57" s="143"/>
      <c r="U57" s="143"/>
      <c r="V57" s="143"/>
      <c r="W57" s="143"/>
      <c r="X57" s="143"/>
      <c r="Y57" s="143"/>
      <c r="Z57" s="143"/>
      <c r="AA57" s="143"/>
      <c r="AB57" s="143"/>
      <c r="AC57" s="143"/>
      <c r="AD57" s="143"/>
      <c r="AE57" s="143"/>
      <c r="AF57" s="143"/>
      <c r="AG57" s="143"/>
    </row>
    <row r="58" spans="1:254" s="322" customFormat="1" ht="17.25" customHeight="1" thickBot="1" x14ac:dyDescent="0.35">
      <c r="A58" s="172"/>
      <c r="B58" s="139" t="s">
        <v>504</v>
      </c>
      <c r="C58" s="935" t="s">
        <v>302</v>
      </c>
      <c r="D58" s="936"/>
      <c r="E58" s="937"/>
      <c r="F58" s="295" t="s">
        <v>493</v>
      </c>
      <c r="G58" s="295" t="s">
        <v>494</v>
      </c>
      <c r="H58" s="295" t="s">
        <v>491</v>
      </c>
      <c r="I58" s="295" t="s">
        <v>495</v>
      </c>
      <c r="J58" s="295" t="s">
        <v>492</v>
      </c>
      <c r="K58" s="295" t="s">
        <v>496</v>
      </c>
      <c r="L58" s="295" t="s">
        <v>497</v>
      </c>
      <c r="M58" s="295" t="s">
        <v>498</v>
      </c>
      <c r="N58" s="295" t="s">
        <v>499</v>
      </c>
      <c r="O58" s="295" t="s">
        <v>500</v>
      </c>
      <c r="P58" s="590" t="s">
        <v>399</v>
      </c>
      <c r="Q58" s="320" t="s">
        <v>398</v>
      </c>
      <c r="R58" s="320" t="s">
        <v>397</v>
      </c>
      <c r="S58" s="320"/>
      <c r="T58" s="320"/>
      <c r="U58" s="320"/>
      <c r="V58" s="320"/>
      <c r="W58" s="320"/>
      <c r="X58" s="320"/>
      <c r="Y58" s="320"/>
      <c r="Z58" s="320"/>
      <c r="AA58" s="320"/>
      <c r="AB58" s="320"/>
      <c r="AC58" s="320"/>
      <c r="AD58" s="320"/>
      <c r="AE58" s="320"/>
      <c r="AF58" s="320"/>
      <c r="AG58" s="320"/>
      <c r="AH58" s="321"/>
      <c r="AI58" s="321"/>
      <c r="AJ58" s="321"/>
      <c r="AK58" s="321"/>
      <c r="AL58" s="321"/>
      <c r="AM58" s="321"/>
      <c r="AN58" s="321"/>
      <c r="AO58" s="321"/>
      <c r="AP58" s="321"/>
      <c r="AQ58" s="321"/>
      <c r="AR58" s="321"/>
      <c r="AS58" s="321"/>
      <c r="AT58" s="321"/>
      <c r="AU58" s="321"/>
      <c r="AV58" s="321"/>
      <c r="AW58" s="321"/>
      <c r="AX58" s="321"/>
      <c r="AY58" s="321"/>
      <c r="AZ58" s="321"/>
      <c r="BA58" s="321"/>
      <c r="BB58" s="321"/>
      <c r="BC58" s="321"/>
      <c r="BD58" s="321"/>
      <c r="BE58" s="321"/>
      <c r="BF58" s="321"/>
      <c r="BG58" s="321"/>
      <c r="BH58" s="321"/>
      <c r="BI58" s="321"/>
      <c r="BJ58" s="321"/>
      <c r="BK58" s="321"/>
      <c r="BL58" s="321"/>
      <c r="BM58" s="321"/>
      <c r="BN58" s="321"/>
      <c r="BO58" s="321"/>
      <c r="BP58" s="321"/>
      <c r="BQ58" s="321"/>
      <c r="BR58" s="321"/>
      <c r="BS58" s="321"/>
      <c r="BT58" s="321"/>
      <c r="BU58" s="321"/>
      <c r="BV58" s="321"/>
      <c r="BW58" s="321"/>
      <c r="BX58" s="321"/>
      <c r="BY58" s="321"/>
      <c r="BZ58" s="321"/>
      <c r="CA58" s="321"/>
      <c r="CB58" s="321"/>
      <c r="CC58" s="321"/>
      <c r="CD58" s="321"/>
      <c r="CE58" s="321"/>
      <c r="CF58" s="321"/>
      <c r="CG58" s="321"/>
      <c r="CH58" s="321"/>
      <c r="CI58" s="321"/>
      <c r="CJ58" s="321"/>
      <c r="CK58" s="321"/>
      <c r="CL58" s="321"/>
      <c r="CM58" s="321"/>
      <c r="CN58" s="321"/>
      <c r="CO58" s="321"/>
      <c r="CP58" s="321"/>
      <c r="CQ58" s="321"/>
      <c r="CR58" s="321"/>
      <c r="CS58" s="321"/>
      <c r="CT58" s="321"/>
      <c r="CU58" s="321"/>
      <c r="CV58" s="321"/>
      <c r="CW58" s="321"/>
      <c r="CX58" s="321"/>
      <c r="CY58" s="321"/>
      <c r="CZ58" s="321"/>
      <c r="DA58" s="321"/>
      <c r="DB58" s="321"/>
      <c r="DC58" s="321"/>
      <c r="DD58" s="321"/>
      <c r="DE58" s="321"/>
      <c r="DF58" s="321"/>
      <c r="DG58" s="321"/>
      <c r="DH58" s="321"/>
      <c r="DI58" s="321"/>
      <c r="DJ58" s="321"/>
      <c r="DK58" s="321"/>
      <c r="DL58" s="321"/>
      <c r="DM58" s="321"/>
      <c r="DN58" s="321"/>
      <c r="DO58" s="321"/>
      <c r="DP58" s="321"/>
      <c r="DQ58" s="321"/>
      <c r="DR58" s="321"/>
      <c r="DS58" s="321"/>
      <c r="DT58" s="321"/>
      <c r="DU58" s="321"/>
      <c r="DV58" s="321"/>
      <c r="DW58" s="321"/>
      <c r="DX58" s="321"/>
      <c r="DY58" s="321"/>
      <c r="DZ58" s="321"/>
      <c r="EA58" s="321"/>
      <c r="EB58" s="321"/>
      <c r="EC58" s="321"/>
      <c r="ED58" s="321"/>
      <c r="EE58" s="321"/>
      <c r="EF58" s="321"/>
      <c r="EG58" s="321"/>
      <c r="EH58" s="321"/>
      <c r="EI58" s="321"/>
      <c r="EJ58" s="321"/>
      <c r="EK58" s="321"/>
      <c r="EL58" s="321"/>
      <c r="EM58" s="321"/>
      <c r="EN58" s="321"/>
      <c r="EO58" s="321"/>
      <c r="EP58" s="321"/>
      <c r="EQ58" s="321"/>
      <c r="ER58" s="321"/>
      <c r="ES58" s="321"/>
      <c r="ET58" s="321"/>
      <c r="EU58" s="321"/>
      <c r="EV58" s="321"/>
      <c r="EW58" s="321"/>
      <c r="EX58" s="321"/>
      <c r="EY58" s="321"/>
      <c r="EZ58" s="321"/>
      <c r="FA58" s="321"/>
      <c r="FB58" s="321"/>
      <c r="FC58" s="321"/>
      <c r="FD58" s="321"/>
      <c r="FE58" s="321"/>
      <c r="FF58" s="321"/>
      <c r="FG58" s="321"/>
      <c r="FH58" s="321"/>
      <c r="FI58" s="321"/>
      <c r="FJ58" s="321"/>
      <c r="FK58" s="321"/>
      <c r="FL58" s="321"/>
      <c r="FM58" s="321"/>
      <c r="FN58" s="321"/>
      <c r="FO58" s="321"/>
      <c r="FP58" s="321"/>
      <c r="FQ58" s="321"/>
      <c r="FR58" s="321"/>
      <c r="FS58" s="321"/>
      <c r="FT58" s="321"/>
      <c r="FU58" s="321"/>
      <c r="FV58" s="321"/>
      <c r="FW58" s="321"/>
      <c r="FX58" s="321"/>
      <c r="FY58" s="321"/>
      <c r="FZ58" s="321"/>
      <c r="GA58" s="321"/>
      <c r="GB58" s="321"/>
      <c r="GC58" s="321"/>
      <c r="GD58" s="321"/>
      <c r="GE58" s="321"/>
      <c r="GF58" s="321"/>
      <c r="GG58" s="321"/>
      <c r="GH58" s="321"/>
      <c r="GI58" s="321"/>
      <c r="GJ58" s="321"/>
      <c r="GK58" s="321"/>
      <c r="GL58" s="321"/>
      <c r="GM58" s="321"/>
      <c r="GN58" s="321"/>
      <c r="GO58" s="321"/>
      <c r="GP58" s="321"/>
      <c r="GQ58" s="321"/>
      <c r="GR58" s="321"/>
      <c r="GS58" s="321"/>
      <c r="GT58" s="321"/>
      <c r="GU58" s="321"/>
      <c r="GV58" s="321"/>
      <c r="GW58" s="321"/>
      <c r="GX58" s="321"/>
      <c r="GY58" s="321"/>
      <c r="GZ58" s="321"/>
      <c r="HA58" s="321"/>
      <c r="HB58" s="321"/>
      <c r="HC58" s="321"/>
      <c r="HD58" s="321"/>
      <c r="HE58" s="321"/>
      <c r="HF58" s="321"/>
      <c r="HG58" s="321"/>
      <c r="HH58" s="321"/>
      <c r="HI58" s="321"/>
      <c r="HJ58" s="321"/>
      <c r="HK58" s="321"/>
      <c r="HL58" s="321"/>
      <c r="HM58" s="321"/>
      <c r="HN58" s="321"/>
      <c r="HO58" s="321"/>
      <c r="HP58" s="321"/>
      <c r="HQ58" s="321"/>
      <c r="HR58" s="321"/>
      <c r="HS58" s="321"/>
      <c r="HT58" s="321"/>
      <c r="HU58" s="321"/>
      <c r="HV58" s="321"/>
      <c r="HW58" s="321"/>
      <c r="HX58" s="321"/>
      <c r="HY58" s="321"/>
      <c r="HZ58" s="321"/>
      <c r="IA58" s="321"/>
      <c r="IB58" s="321"/>
      <c r="IC58" s="321"/>
      <c r="ID58" s="321"/>
      <c r="IE58" s="321"/>
      <c r="IF58" s="321"/>
      <c r="IG58" s="321"/>
      <c r="IH58" s="321"/>
      <c r="II58" s="321"/>
      <c r="IJ58" s="321"/>
      <c r="IK58" s="321"/>
      <c r="IL58" s="321"/>
      <c r="IM58" s="321"/>
      <c r="IN58" s="321"/>
      <c r="IO58" s="321"/>
      <c r="IP58" s="321"/>
      <c r="IQ58" s="321"/>
      <c r="IR58" s="321"/>
      <c r="IS58" s="321"/>
      <c r="IT58" s="321"/>
    </row>
    <row r="59" spans="1:254" s="322" customFormat="1" ht="48" customHeight="1" x14ac:dyDescent="0.3">
      <c r="A59" s="172"/>
      <c r="B59" s="662" t="s">
        <v>501</v>
      </c>
      <c r="C59" s="809" t="s">
        <v>466</v>
      </c>
      <c r="D59" s="938"/>
      <c r="E59" s="810"/>
      <c r="F59" s="240">
        <v>0</v>
      </c>
      <c r="G59" s="226">
        <v>0</v>
      </c>
      <c r="H59" s="225">
        <v>1</v>
      </c>
      <c r="I59" s="226" t="s">
        <v>395</v>
      </c>
      <c r="J59" s="225">
        <v>0</v>
      </c>
      <c r="K59" s="226" t="s">
        <v>395</v>
      </c>
      <c r="L59" s="225" t="s">
        <v>395</v>
      </c>
      <c r="M59" s="226" t="s">
        <v>395</v>
      </c>
      <c r="N59" s="225">
        <v>1</v>
      </c>
      <c r="O59" s="270" t="s">
        <v>395</v>
      </c>
      <c r="P59" s="593">
        <f>SUM(F59:O59)</f>
        <v>2</v>
      </c>
      <c r="Q59" s="324">
        <f>COUNT(F59:O59)</f>
        <v>5</v>
      </c>
      <c r="R59" s="323">
        <f>(P59/Q59)*100</f>
        <v>40</v>
      </c>
      <c r="S59" s="323"/>
      <c r="T59" s="320"/>
      <c r="U59" s="320"/>
      <c r="V59" s="320"/>
      <c r="W59" s="320"/>
      <c r="X59" s="320"/>
      <c r="Y59" s="320"/>
      <c r="Z59" s="320"/>
      <c r="AA59" s="320"/>
      <c r="AB59" s="320"/>
      <c r="AC59" s="320"/>
      <c r="AD59" s="320"/>
      <c r="AE59" s="320"/>
      <c r="AF59" s="320"/>
      <c r="AG59" s="320"/>
      <c r="AH59" s="321"/>
      <c r="AI59" s="321"/>
      <c r="AJ59" s="321"/>
      <c r="AK59" s="321"/>
      <c r="AL59" s="321"/>
      <c r="AM59" s="321"/>
      <c r="AN59" s="321"/>
      <c r="AO59" s="321"/>
      <c r="AP59" s="321"/>
      <c r="AQ59" s="321"/>
      <c r="AR59" s="321"/>
      <c r="AS59" s="321"/>
      <c r="AT59" s="321"/>
      <c r="AU59" s="321"/>
      <c r="AV59" s="321"/>
      <c r="AW59" s="321"/>
      <c r="AX59" s="321"/>
      <c r="AY59" s="321"/>
      <c r="AZ59" s="321"/>
      <c r="BA59" s="321"/>
      <c r="BB59" s="321"/>
      <c r="BC59" s="321"/>
      <c r="BD59" s="321"/>
      <c r="BE59" s="321"/>
      <c r="BF59" s="321"/>
      <c r="BG59" s="321"/>
      <c r="BH59" s="321"/>
      <c r="BI59" s="321"/>
      <c r="BJ59" s="321"/>
      <c r="BK59" s="321"/>
      <c r="BL59" s="321"/>
      <c r="BM59" s="321"/>
      <c r="BN59" s="321"/>
      <c r="BO59" s="321"/>
      <c r="BP59" s="321"/>
      <c r="BQ59" s="321"/>
      <c r="BR59" s="321"/>
      <c r="BS59" s="321"/>
      <c r="BT59" s="321"/>
      <c r="BU59" s="321"/>
      <c r="BV59" s="321"/>
      <c r="BW59" s="321"/>
      <c r="BX59" s="321"/>
      <c r="BY59" s="321"/>
      <c r="BZ59" s="321"/>
      <c r="CA59" s="321"/>
      <c r="CB59" s="321"/>
      <c r="CC59" s="321"/>
      <c r="CD59" s="321"/>
      <c r="CE59" s="321"/>
      <c r="CF59" s="321"/>
      <c r="CG59" s="321"/>
      <c r="CH59" s="321"/>
      <c r="CI59" s="321"/>
      <c r="CJ59" s="321"/>
      <c r="CK59" s="321"/>
      <c r="CL59" s="321"/>
      <c r="CM59" s="321"/>
      <c r="CN59" s="321"/>
      <c r="CO59" s="321"/>
      <c r="CP59" s="321"/>
      <c r="CQ59" s="321"/>
      <c r="CR59" s="321"/>
      <c r="CS59" s="321"/>
      <c r="CT59" s="321"/>
      <c r="CU59" s="321"/>
      <c r="CV59" s="321"/>
      <c r="CW59" s="321"/>
      <c r="CX59" s="321"/>
      <c r="CY59" s="321"/>
      <c r="CZ59" s="321"/>
      <c r="DA59" s="321"/>
      <c r="DB59" s="321"/>
      <c r="DC59" s="321"/>
      <c r="DD59" s="321"/>
      <c r="DE59" s="321"/>
      <c r="DF59" s="321"/>
      <c r="DG59" s="321"/>
      <c r="DH59" s="321"/>
      <c r="DI59" s="321"/>
      <c r="DJ59" s="321"/>
      <c r="DK59" s="321"/>
      <c r="DL59" s="321"/>
      <c r="DM59" s="321"/>
      <c r="DN59" s="321"/>
      <c r="DO59" s="321"/>
      <c r="DP59" s="321"/>
      <c r="DQ59" s="321"/>
      <c r="DR59" s="321"/>
      <c r="DS59" s="321"/>
      <c r="DT59" s="321"/>
      <c r="DU59" s="321"/>
      <c r="DV59" s="321"/>
      <c r="DW59" s="321"/>
      <c r="DX59" s="321"/>
      <c r="DY59" s="321"/>
      <c r="DZ59" s="321"/>
      <c r="EA59" s="321"/>
      <c r="EB59" s="321"/>
      <c r="EC59" s="321"/>
      <c r="ED59" s="321"/>
      <c r="EE59" s="321"/>
      <c r="EF59" s="321"/>
      <c r="EG59" s="321"/>
      <c r="EH59" s="321"/>
      <c r="EI59" s="321"/>
      <c r="EJ59" s="321"/>
      <c r="EK59" s="321"/>
      <c r="EL59" s="321"/>
      <c r="EM59" s="321"/>
      <c r="EN59" s="321"/>
      <c r="EO59" s="321"/>
      <c r="EP59" s="321"/>
      <c r="EQ59" s="321"/>
      <c r="ER59" s="321"/>
      <c r="ES59" s="321"/>
      <c r="ET59" s="321"/>
      <c r="EU59" s="321"/>
      <c r="EV59" s="321"/>
      <c r="EW59" s="321"/>
      <c r="EX59" s="321"/>
      <c r="EY59" s="321"/>
      <c r="EZ59" s="321"/>
      <c r="FA59" s="321"/>
      <c r="FB59" s="321"/>
      <c r="FC59" s="321"/>
      <c r="FD59" s="321"/>
      <c r="FE59" s="321"/>
      <c r="FF59" s="321"/>
      <c r="FG59" s="321"/>
      <c r="FH59" s="321"/>
      <c r="FI59" s="321"/>
      <c r="FJ59" s="321"/>
      <c r="FK59" s="321"/>
      <c r="FL59" s="321"/>
      <c r="FM59" s="321"/>
      <c r="FN59" s="321"/>
      <c r="FO59" s="321"/>
      <c r="FP59" s="321"/>
      <c r="FQ59" s="321"/>
      <c r="FR59" s="321"/>
      <c r="FS59" s="321"/>
      <c r="FT59" s="321"/>
      <c r="FU59" s="321"/>
      <c r="FV59" s="321"/>
      <c r="FW59" s="321"/>
      <c r="FX59" s="321"/>
      <c r="FY59" s="321"/>
      <c r="FZ59" s="321"/>
      <c r="GA59" s="321"/>
      <c r="GB59" s="321"/>
      <c r="GC59" s="321"/>
      <c r="GD59" s="321"/>
      <c r="GE59" s="321"/>
      <c r="GF59" s="321"/>
      <c r="GG59" s="321"/>
      <c r="GH59" s="321"/>
      <c r="GI59" s="321"/>
      <c r="GJ59" s="321"/>
      <c r="GK59" s="321"/>
      <c r="GL59" s="321"/>
      <c r="GM59" s="321"/>
      <c r="GN59" s="321"/>
      <c r="GO59" s="321"/>
      <c r="GP59" s="321"/>
      <c r="GQ59" s="321"/>
      <c r="GR59" s="321"/>
      <c r="GS59" s="321"/>
      <c r="GT59" s="321"/>
      <c r="GU59" s="321"/>
      <c r="GV59" s="321"/>
      <c r="GW59" s="321"/>
      <c r="GX59" s="321"/>
      <c r="GY59" s="321"/>
      <c r="GZ59" s="321"/>
      <c r="HA59" s="321"/>
      <c r="HB59" s="321"/>
      <c r="HC59" s="321"/>
      <c r="HD59" s="321"/>
      <c r="HE59" s="321"/>
      <c r="HF59" s="321"/>
      <c r="HG59" s="321"/>
      <c r="HH59" s="321"/>
      <c r="HI59" s="321"/>
      <c r="HJ59" s="321"/>
      <c r="HK59" s="321"/>
      <c r="HL59" s="321"/>
      <c r="HM59" s="321"/>
      <c r="HN59" s="321"/>
      <c r="HO59" s="321"/>
      <c r="HP59" s="321"/>
      <c r="HQ59" s="321"/>
      <c r="HR59" s="321"/>
      <c r="HS59" s="321"/>
      <c r="HT59" s="321"/>
      <c r="HU59" s="321"/>
      <c r="HV59" s="321"/>
      <c r="HW59" s="321"/>
      <c r="HX59" s="321"/>
      <c r="HY59" s="321"/>
      <c r="HZ59" s="321"/>
      <c r="IA59" s="321"/>
      <c r="IB59" s="321"/>
      <c r="IC59" s="321"/>
      <c r="ID59" s="321"/>
      <c r="IE59" s="321"/>
      <c r="IF59" s="321"/>
      <c r="IG59" s="321"/>
      <c r="IH59" s="321"/>
      <c r="II59" s="321"/>
      <c r="IJ59" s="321"/>
      <c r="IK59" s="321"/>
      <c r="IL59" s="321"/>
      <c r="IM59" s="321"/>
      <c r="IN59" s="321"/>
      <c r="IO59" s="321"/>
      <c r="IP59" s="321"/>
      <c r="IQ59" s="321"/>
      <c r="IR59" s="321"/>
      <c r="IS59" s="321"/>
      <c r="IT59" s="321"/>
    </row>
    <row r="60" spans="1:254" s="322" customFormat="1" ht="108" customHeight="1" x14ac:dyDescent="0.3">
      <c r="A60" s="172"/>
      <c r="B60" s="663" t="s">
        <v>502</v>
      </c>
      <c r="C60" s="820" t="s">
        <v>430</v>
      </c>
      <c r="D60" s="920"/>
      <c r="E60" s="821"/>
      <c r="F60" s="241">
        <v>0</v>
      </c>
      <c r="G60" s="231">
        <v>1</v>
      </c>
      <c r="H60" s="230" t="s">
        <v>395</v>
      </c>
      <c r="I60" s="231">
        <v>1</v>
      </c>
      <c r="J60" s="230">
        <v>1</v>
      </c>
      <c r="K60" s="231">
        <v>0</v>
      </c>
      <c r="L60" s="230">
        <v>0</v>
      </c>
      <c r="M60" s="231" t="s">
        <v>395</v>
      </c>
      <c r="N60" s="230" t="s">
        <v>395</v>
      </c>
      <c r="O60" s="261" t="s">
        <v>395</v>
      </c>
      <c r="P60" s="593">
        <f t="shared" ref="P60:P63" si="30">SUM(F60:O60)</f>
        <v>3</v>
      </c>
      <c r="Q60" s="324">
        <f t="shared" ref="Q60:Q63" si="31">COUNT(F60:O60)</f>
        <v>6</v>
      </c>
      <c r="R60" s="323">
        <f t="shared" ref="R60:R63" si="32">(P60/Q60)*100</f>
        <v>50</v>
      </c>
      <c r="S60" s="323"/>
      <c r="T60" s="320"/>
      <c r="U60" s="320"/>
      <c r="V60" s="320"/>
      <c r="W60" s="320"/>
      <c r="X60" s="320"/>
      <c r="Y60" s="320"/>
      <c r="Z60" s="320"/>
      <c r="AA60" s="320"/>
      <c r="AB60" s="320"/>
      <c r="AC60" s="320"/>
      <c r="AD60" s="320"/>
      <c r="AE60" s="320"/>
      <c r="AF60" s="320"/>
      <c r="AG60" s="320"/>
      <c r="AH60" s="321"/>
      <c r="AI60" s="321"/>
      <c r="AJ60" s="321"/>
      <c r="AK60" s="321"/>
      <c r="AL60" s="321"/>
      <c r="AM60" s="321"/>
      <c r="AN60" s="321"/>
      <c r="AO60" s="321"/>
      <c r="AP60" s="321"/>
      <c r="AQ60" s="321"/>
      <c r="AR60" s="321"/>
      <c r="AS60" s="321"/>
      <c r="AT60" s="321"/>
      <c r="AU60" s="321"/>
      <c r="AV60" s="321"/>
      <c r="AW60" s="321"/>
      <c r="AX60" s="321"/>
      <c r="AY60" s="321"/>
      <c r="AZ60" s="321"/>
      <c r="BA60" s="321"/>
      <c r="BB60" s="321"/>
      <c r="BC60" s="321"/>
      <c r="BD60" s="321"/>
      <c r="BE60" s="321"/>
      <c r="BF60" s="321"/>
      <c r="BG60" s="321"/>
      <c r="BH60" s="321"/>
      <c r="BI60" s="321"/>
      <c r="BJ60" s="321"/>
      <c r="BK60" s="321"/>
      <c r="BL60" s="321"/>
      <c r="BM60" s="321"/>
      <c r="BN60" s="321"/>
      <c r="BO60" s="321"/>
      <c r="BP60" s="321"/>
      <c r="BQ60" s="321"/>
      <c r="BR60" s="321"/>
      <c r="BS60" s="321"/>
      <c r="BT60" s="321"/>
      <c r="BU60" s="321"/>
      <c r="BV60" s="321"/>
      <c r="BW60" s="321"/>
      <c r="BX60" s="321"/>
      <c r="BY60" s="321"/>
      <c r="BZ60" s="321"/>
      <c r="CA60" s="321"/>
      <c r="CB60" s="321"/>
      <c r="CC60" s="321"/>
      <c r="CD60" s="321"/>
      <c r="CE60" s="321"/>
      <c r="CF60" s="321"/>
      <c r="CG60" s="321"/>
      <c r="CH60" s="321"/>
      <c r="CI60" s="321"/>
      <c r="CJ60" s="321"/>
      <c r="CK60" s="321"/>
      <c r="CL60" s="321"/>
      <c r="CM60" s="321"/>
      <c r="CN60" s="321"/>
      <c r="CO60" s="321"/>
      <c r="CP60" s="321"/>
      <c r="CQ60" s="321"/>
      <c r="CR60" s="321"/>
      <c r="CS60" s="321"/>
      <c r="CT60" s="321"/>
      <c r="CU60" s="321"/>
      <c r="CV60" s="321"/>
      <c r="CW60" s="321"/>
      <c r="CX60" s="321"/>
      <c r="CY60" s="321"/>
      <c r="CZ60" s="321"/>
      <c r="DA60" s="321"/>
      <c r="DB60" s="321"/>
      <c r="DC60" s="321"/>
      <c r="DD60" s="321"/>
      <c r="DE60" s="321"/>
      <c r="DF60" s="321"/>
      <c r="DG60" s="321"/>
      <c r="DH60" s="321"/>
      <c r="DI60" s="321"/>
      <c r="DJ60" s="321"/>
      <c r="DK60" s="321"/>
      <c r="DL60" s="321"/>
      <c r="DM60" s="321"/>
      <c r="DN60" s="321"/>
      <c r="DO60" s="321"/>
      <c r="DP60" s="321"/>
      <c r="DQ60" s="321"/>
      <c r="DR60" s="321"/>
      <c r="DS60" s="321"/>
      <c r="DT60" s="321"/>
      <c r="DU60" s="321"/>
      <c r="DV60" s="321"/>
      <c r="DW60" s="321"/>
      <c r="DX60" s="321"/>
      <c r="DY60" s="321"/>
      <c r="DZ60" s="321"/>
      <c r="EA60" s="321"/>
      <c r="EB60" s="321"/>
      <c r="EC60" s="321"/>
      <c r="ED60" s="321"/>
      <c r="EE60" s="321"/>
      <c r="EF60" s="321"/>
      <c r="EG60" s="321"/>
      <c r="EH60" s="321"/>
      <c r="EI60" s="321"/>
      <c r="EJ60" s="321"/>
      <c r="EK60" s="321"/>
      <c r="EL60" s="321"/>
      <c r="EM60" s="321"/>
      <c r="EN60" s="321"/>
      <c r="EO60" s="321"/>
      <c r="EP60" s="321"/>
      <c r="EQ60" s="321"/>
      <c r="ER60" s="321"/>
      <c r="ES60" s="321"/>
      <c r="ET60" s="321"/>
      <c r="EU60" s="321"/>
      <c r="EV60" s="321"/>
      <c r="EW60" s="321"/>
      <c r="EX60" s="321"/>
      <c r="EY60" s="321"/>
      <c r="EZ60" s="321"/>
      <c r="FA60" s="321"/>
      <c r="FB60" s="321"/>
      <c r="FC60" s="321"/>
      <c r="FD60" s="321"/>
      <c r="FE60" s="321"/>
      <c r="FF60" s="321"/>
      <c r="FG60" s="321"/>
      <c r="FH60" s="321"/>
      <c r="FI60" s="321"/>
      <c r="FJ60" s="321"/>
      <c r="FK60" s="321"/>
      <c r="FL60" s="321"/>
      <c r="FM60" s="321"/>
      <c r="FN60" s="321"/>
      <c r="FO60" s="321"/>
      <c r="FP60" s="321"/>
      <c r="FQ60" s="321"/>
      <c r="FR60" s="321"/>
      <c r="FS60" s="321"/>
      <c r="FT60" s="321"/>
      <c r="FU60" s="321"/>
      <c r="FV60" s="321"/>
      <c r="FW60" s="321"/>
      <c r="FX60" s="321"/>
      <c r="FY60" s="321"/>
      <c r="FZ60" s="321"/>
      <c r="GA60" s="321"/>
      <c r="GB60" s="321"/>
      <c r="GC60" s="321"/>
      <c r="GD60" s="321"/>
      <c r="GE60" s="321"/>
      <c r="GF60" s="321"/>
      <c r="GG60" s="321"/>
      <c r="GH60" s="321"/>
      <c r="GI60" s="321"/>
      <c r="GJ60" s="321"/>
      <c r="GK60" s="321"/>
      <c r="GL60" s="321"/>
      <c r="GM60" s="321"/>
      <c r="GN60" s="321"/>
      <c r="GO60" s="321"/>
      <c r="GP60" s="321"/>
      <c r="GQ60" s="321"/>
      <c r="GR60" s="321"/>
      <c r="GS60" s="321"/>
      <c r="GT60" s="321"/>
      <c r="GU60" s="321"/>
      <c r="GV60" s="321"/>
      <c r="GW60" s="321"/>
      <c r="GX60" s="321"/>
      <c r="GY60" s="321"/>
      <c r="GZ60" s="321"/>
      <c r="HA60" s="321"/>
      <c r="HB60" s="321"/>
      <c r="HC60" s="321"/>
      <c r="HD60" s="321"/>
      <c r="HE60" s="321"/>
      <c r="HF60" s="321"/>
      <c r="HG60" s="321"/>
      <c r="HH60" s="321"/>
      <c r="HI60" s="321"/>
      <c r="HJ60" s="321"/>
      <c r="HK60" s="321"/>
      <c r="HL60" s="321"/>
      <c r="HM60" s="321"/>
      <c r="HN60" s="321"/>
      <c r="HO60" s="321"/>
      <c r="HP60" s="321"/>
      <c r="HQ60" s="321"/>
      <c r="HR60" s="321"/>
      <c r="HS60" s="321"/>
      <c r="HT60" s="321"/>
      <c r="HU60" s="321"/>
      <c r="HV60" s="321"/>
      <c r="HW60" s="321"/>
      <c r="HX60" s="321"/>
      <c r="HY60" s="321"/>
      <c r="HZ60" s="321"/>
      <c r="IA60" s="321"/>
      <c r="IB60" s="321"/>
      <c r="IC60" s="321"/>
      <c r="ID60" s="321"/>
      <c r="IE60" s="321"/>
      <c r="IF60" s="321"/>
      <c r="IG60" s="321"/>
      <c r="IH60" s="321"/>
      <c r="II60" s="321"/>
      <c r="IJ60" s="321"/>
      <c r="IK60" s="321"/>
      <c r="IL60" s="321"/>
      <c r="IM60" s="321"/>
      <c r="IN60" s="321"/>
      <c r="IO60" s="321"/>
      <c r="IP60" s="321"/>
      <c r="IQ60" s="321"/>
      <c r="IR60" s="321"/>
      <c r="IS60" s="321"/>
      <c r="IT60" s="321"/>
    </row>
    <row r="61" spans="1:254" s="322" customFormat="1" ht="90.75" customHeight="1" x14ac:dyDescent="0.3">
      <c r="A61" s="172"/>
      <c r="B61" s="663" t="s">
        <v>503</v>
      </c>
      <c r="C61" s="858" t="s">
        <v>431</v>
      </c>
      <c r="D61" s="921"/>
      <c r="E61" s="859"/>
      <c r="F61" s="241">
        <v>1</v>
      </c>
      <c r="G61" s="231">
        <v>1</v>
      </c>
      <c r="H61" s="230" t="s">
        <v>395</v>
      </c>
      <c r="I61" s="231">
        <v>0</v>
      </c>
      <c r="J61" s="230">
        <v>0</v>
      </c>
      <c r="K61" s="231">
        <v>1</v>
      </c>
      <c r="L61" s="230">
        <v>0</v>
      </c>
      <c r="M61" s="231">
        <v>1</v>
      </c>
      <c r="N61" s="230">
        <v>1</v>
      </c>
      <c r="O61" s="261">
        <v>0</v>
      </c>
      <c r="P61" s="593">
        <f t="shared" si="30"/>
        <v>5</v>
      </c>
      <c r="Q61" s="324">
        <f t="shared" si="31"/>
        <v>9</v>
      </c>
      <c r="R61" s="323">
        <f t="shared" si="32"/>
        <v>55.555555555555557</v>
      </c>
      <c r="S61" s="323"/>
      <c r="T61" s="320"/>
      <c r="U61" s="320"/>
      <c r="V61" s="320"/>
      <c r="W61" s="320"/>
      <c r="X61" s="320"/>
      <c r="Y61" s="320"/>
      <c r="Z61" s="320"/>
      <c r="AA61" s="320"/>
      <c r="AB61" s="320"/>
      <c r="AC61" s="320"/>
      <c r="AD61" s="320"/>
      <c r="AE61" s="320"/>
      <c r="AF61" s="320"/>
      <c r="AG61" s="320"/>
      <c r="AH61" s="321"/>
      <c r="AI61" s="321"/>
      <c r="AJ61" s="321"/>
      <c r="AK61" s="321"/>
      <c r="AL61" s="321"/>
      <c r="AM61" s="321"/>
      <c r="AN61" s="321"/>
      <c r="AO61" s="321"/>
      <c r="AP61" s="321"/>
      <c r="AQ61" s="321"/>
      <c r="AR61" s="321"/>
      <c r="AS61" s="321"/>
      <c r="AT61" s="321"/>
      <c r="AU61" s="321"/>
      <c r="AV61" s="321"/>
      <c r="AW61" s="321"/>
      <c r="AX61" s="321"/>
      <c r="AY61" s="321"/>
      <c r="AZ61" s="321"/>
      <c r="BA61" s="321"/>
      <c r="BB61" s="321"/>
      <c r="BC61" s="321"/>
      <c r="BD61" s="321"/>
      <c r="BE61" s="321"/>
      <c r="BF61" s="321"/>
      <c r="BG61" s="321"/>
      <c r="BH61" s="321"/>
      <c r="BI61" s="321"/>
      <c r="BJ61" s="321"/>
      <c r="BK61" s="321"/>
      <c r="BL61" s="321"/>
      <c r="BM61" s="321"/>
      <c r="BN61" s="321"/>
      <c r="BO61" s="321"/>
      <c r="BP61" s="321"/>
      <c r="BQ61" s="321"/>
      <c r="BR61" s="321"/>
      <c r="BS61" s="321"/>
      <c r="BT61" s="321"/>
      <c r="BU61" s="321"/>
      <c r="BV61" s="321"/>
      <c r="BW61" s="321"/>
      <c r="BX61" s="321"/>
      <c r="BY61" s="321"/>
      <c r="BZ61" s="321"/>
      <c r="CA61" s="321"/>
      <c r="CB61" s="321"/>
      <c r="CC61" s="321"/>
      <c r="CD61" s="321"/>
      <c r="CE61" s="321"/>
      <c r="CF61" s="321"/>
      <c r="CG61" s="321"/>
      <c r="CH61" s="321"/>
      <c r="CI61" s="321"/>
      <c r="CJ61" s="321"/>
      <c r="CK61" s="321"/>
      <c r="CL61" s="321"/>
      <c r="CM61" s="321"/>
      <c r="CN61" s="321"/>
      <c r="CO61" s="321"/>
      <c r="CP61" s="321"/>
      <c r="CQ61" s="321"/>
      <c r="CR61" s="321"/>
      <c r="CS61" s="321"/>
      <c r="CT61" s="321"/>
      <c r="CU61" s="321"/>
      <c r="CV61" s="321"/>
      <c r="CW61" s="321"/>
      <c r="CX61" s="321"/>
      <c r="CY61" s="321"/>
      <c r="CZ61" s="321"/>
      <c r="DA61" s="321"/>
      <c r="DB61" s="321"/>
      <c r="DC61" s="321"/>
      <c r="DD61" s="321"/>
      <c r="DE61" s="321"/>
      <c r="DF61" s="321"/>
      <c r="DG61" s="321"/>
      <c r="DH61" s="321"/>
      <c r="DI61" s="321"/>
      <c r="DJ61" s="321"/>
      <c r="DK61" s="321"/>
      <c r="DL61" s="321"/>
      <c r="DM61" s="321"/>
      <c r="DN61" s="321"/>
      <c r="DO61" s="321"/>
      <c r="DP61" s="321"/>
      <c r="DQ61" s="321"/>
      <c r="DR61" s="321"/>
      <c r="DS61" s="321"/>
      <c r="DT61" s="321"/>
      <c r="DU61" s="321"/>
      <c r="DV61" s="321"/>
      <c r="DW61" s="321"/>
      <c r="DX61" s="321"/>
      <c r="DY61" s="321"/>
      <c r="DZ61" s="321"/>
      <c r="EA61" s="321"/>
      <c r="EB61" s="321"/>
      <c r="EC61" s="321"/>
      <c r="ED61" s="321"/>
      <c r="EE61" s="321"/>
      <c r="EF61" s="321"/>
      <c r="EG61" s="321"/>
      <c r="EH61" s="321"/>
      <c r="EI61" s="321"/>
      <c r="EJ61" s="321"/>
      <c r="EK61" s="321"/>
      <c r="EL61" s="321"/>
      <c r="EM61" s="321"/>
      <c r="EN61" s="321"/>
      <c r="EO61" s="321"/>
      <c r="EP61" s="321"/>
      <c r="EQ61" s="321"/>
      <c r="ER61" s="321"/>
      <c r="ES61" s="321"/>
      <c r="ET61" s="321"/>
      <c r="EU61" s="321"/>
      <c r="EV61" s="321"/>
      <c r="EW61" s="321"/>
      <c r="EX61" s="321"/>
      <c r="EY61" s="321"/>
      <c r="EZ61" s="321"/>
      <c r="FA61" s="321"/>
      <c r="FB61" s="321"/>
      <c r="FC61" s="321"/>
      <c r="FD61" s="321"/>
      <c r="FE61" s="321"/>
      <c r="FF61" s="321"/>
      <c r="FG61" s="321"/>
      <c r="FH61" s="321"/>
      <c r="FI61" s="321"/>
      <c r="FJ61" s="321"/>
      <c r="FK61" s="321"/>
      <c r="FL61" s="321"/>
      <c r="FM61" s="321"/>
      <c r="FN61" s="321"/>
      <c r="FO61" s="321"/>
      <c r="FP61" s="321"/>
      <c r="FQ61" s="321"/>
      <c r="FR61" s="321"/>
      <c r="FS61" s="321"/>
      <c r="FT61" s="321"/>
      <c r="FU61" s="321"/>
      <c r="FV61" s="321"/>
      <c r="FW61" s="321"/>
      <c r="FX61" s="321"/>
      <c r="FY61" s="321"/>
      <c r="FZ61" s="321"/>
      <c r="GA61" s="321"/>
      <c r="GB61" s="321"/>
      <c r="GC61" s="321"/>
      <c r="GD61" s="321"/>
      <c r="GE61" s="321"/>
      <c r="GF61" s="321"/>
      <c r="GG61" s="321"/>
      <c r="GH61" s="321"/>
      <c r="GI61" s="321"/>
      <c r="GJ61" s="321"/>
      <c r="GK61" s="321"/>
      <c r="GL61" s="321"/>
      <c r="GM61" s="321"/>
      <c r="GN61" s="321"/>
      <c r="GO61" s="321"/>
      <c r="GP61" s="321"/>
      <c r="GQ61" s="321"/>
      <c r="GR61" s="321"/>
      <c r="GS61" s="321"/>
      <c r="GT61" s="321"/>
      <c r="GU61" s="321"/>
      <c r="GV61" s="321"/>
      <c r="GW61" s="321"/>
      <c r="GX61" s="321"/>
      <c r="GY61" s="321"/>
      <c r="GZ61" s="321"/>
      <c r="HA61" s="321"/>
      <c r="HB61" s="321"/>
      <c r="HC61" s="321"/>
      <c r="HD61" s="321"/>
      <c r="HE61" s="321"/>
      <c r="HF61" s="321"/>
      <c r="HG61" s="321"/>
      <c r="HH61" s="321"/>
      <c r="HI61" s="321"/>
      <c r="HJ61" s="321"/>
      <c r="HK61" s="321"/>
      <c r="HL61" s="321"/>
      <c r="HM61" s="321"/>
      <c r="HN61" s="321"/>
      <c r="HO61" s="321"/>
      <c r="HP61" s="321"/>
      <c r="HQ61" s="321"/>
      <c r="HR61" s="321"/>
      <c r="HS61" s="321"/>
      <c r="HT61" s="321"/>
      <c r="HU61" s="321"/>
      <c r="HV61" s="321"/>
      <c r="HW61" s="321"/>
      <c r="HX61" s="321"/>
      <c r="HY61" s="321"/>
      <c r="HZ61" s="321"/>
      <c r="IA61" s="321"/>
      <c r="IB61" s="321"/>
      <c r="IC61" s="321"/>
      <c r="ID61" s="321"/>
      <c r="IE61" s="321"/>
      <c r="IF61" s="321"/>
      <c r="IG61" s="321"/>
      <c r="IH61" s="321"/>
      <c r="II61" s="321"/>
      <c r="IJ61" s="321"/>
      <c r="IK61" s="321"/>
      <c r="IL61" s="321"/>
      <c r="IM61" s="321"/>
      <c r="IN61" s="321"/>
      <c r="IO61" s="321"/>
      <c r="IP61" s="321"/>
      <c r="IQ61" s="321"/>
      <c r="IR61" s="321"/>
      <c r="IS61" s="321"/>
      <c r="IT61" s="321"/>
    </row>
    <row r="62" spans="1:254" s="322" customFormat="1" ht="39.75" customHeight="1" x14ac:dyDescent="0.3">
      <c r="A62" s="172"/>
      <c r="B62" s="663" t="s">
        <v>505</v>
      </c>
      <c r="C62" s="820" t="s">
        <v>303</v>
      </c>
      <c r="D62" s="920"/>
      <c r="E62" s="821"/>
      <c r="F62" s="241" t="s">
        <v>395</v>
      </c>
      <c r="G62" s="231" t="s">
        <v>395</v>
      </c>
      <c r="H62" s="230" t="s">
        <v>395</v>
      </c>
      <c r="I62" s="231">
        <v>0</v>
      </c>
      <c r="J62" s="230">
        <v>1</v>
      </c>
      <c r="K62" s="231" t="s">
        <v>395</v>
      </c>
      <c r="L62" s="230">
        <v>0</v>
      </c>
      <c r="M62" s="231">
        <v>0</v>
      </c>
      <c r="N62" s="230">
        <v>0</v>
      </c>
      <c r="O62" s="261">
        <v>1</v>
      </c>
      <c r="P62" s="593">
        <f t="shared" si="30"/>
        <v>2</v>
      </c>
      <c r="Q62" s="324">
        <f t="shared" si="31"/>
        <v>6</v>
      </c>
      <c r="R62" s="323">
        <f t="shared" si="32"/>
        <v>33.333333333333329</v>
      </c>
      <c r="S62" s="323"/>
      <c r="T62" s="320"/>
      <c r="U62" s="320"/>
      <c r="V62" s="320"/>
      <c r="W62" s="320"/>
      <c r="X62" s="320"/>
      <c r="Y62" s="320"/>
      <c r="Z62" s="320"/>
      <c r="AA62" s="320"/>
      <c r="AB62" s="320"/>
      <c r="AC62" s="320"/>
      <c r="AD62" s="320"/>
      <c r="AE62" s="320"/>
      <c r="AF62" s="320"/>
      <c r="AG62" s="320"/>
      <c r="AH62" s="321"/>
      <c r="AI62" s="321"/>
      <c r="AJ62" s="321"/>
      <c r="AK62" s="321"/>
      <c r="AL62" s="321"/>
      <c r="AM62" s="321"/>
      <c r="AN62" s="321"/>
      <c r="AO62" s="321"/>
      <c r="AP62" s="321"/>
      <c r="AQ62" s="321"/>
      <c r="AR62" s="321"/>
      <c r="AS62" s="321"/>
      <c r="AT62" s="321"/>
      <c r="AU62" s="321"/>
      <c r="AV62" s="321"/>
      <c r="AW62" s="321"/>
      <c r="AX62" s="321"/>
      <c r="AY62" s="321"/>
      <c r="AZ62" s="321"/>
      <c r="BA62" s="321"/>
      <c r="BB62" s="321"/>
      <c r="BC62" s="321"/>
      <c r="BD62" s="321"/>
      <c r="BE62" s="321"/>
      <c r="BF62" s="321"/>
      <c r="BG62" s="321"/>
      <c r="BH62" s="321"/>
      <c r="BI62" s="321"/>
      <c r="BJ62" s="321"/>
      <c r="BK62" s="321"/>
      <c r="BL62" s="321"/>
      <c r="BM62" s="321"/>
      <c r="BN62" s="321"/>
      <c r="BO62" s="321"/>
      <c r="BP62" s="321"/>
      <c r="BQ62" s="321"/>
      <c r="BR62" s="321"/>
      <c r="BS62" s="321"/>
      <c r="BT62" s="321"/>
      <c r="BU62" s="321"/>
      <c r="BV62" s="321"/>
      <c r="BW62" s="321"/>
      <c r="BX62" s="321"/>
      <c r="BY62" s="321"/>
      <c r="BZ62" s="321"/>
      <c r="CA62" s="321"/>
      <c r="CB62" s="321"/>
      <c r="CC62" s="321"/>
      <c r="CD62" s="321"/>
      <c r="CE62" s="321"/>
      <c r="CF62" s="321"/>
      <c r="CG62" s="321"/>
      <c r="CH62" s="321"/>
      <c r="CI62" s="321"/>
      <c r="CJ62" s="321"/>
      <c r="CK62" s="321"/>
      <c r="CL62" s="321"/>
      <c r="CM62" s="321"/>
      <c r="CN62" s="321"/>
      <c r="CO62" s="321"/>
      <c r="CP62" s="321"/>
      <c r="CQ62" s="321"/>
      <c r="CR62" s="321"/>
      <c r="CS62" s="321"/>
      <c r="CT62" s="321"/>
      <c r="CU62" s="321"/>
      <c r="CV62" s="321"/>
      <c r="CW62" s="321"/>
      <c r="CX62" s="321"/>
      <c r="CY62" s="321"/>
      <c r="CZ62" s="321"/>
      <c r="DA62" s="321"/>
      <c r="DB62" s="321"/>
      <c r="DC62" s="321"/>
      <c r="DD62" s="321"/>
      <c r="DE62" s="321"/>
      <c r="DF62" s="321"/>
      <c r="DG62" s="321"/>
      <c r="DH62" s="321"/>
      <c r="DI62" s="321"/>
      <c r="DJ62" s="321"/>
      <c r="DK62" s="321"/>
      <c r="DL62" s="321"/>
      <c r="DM62" s="321"/>
      <c r="DN62" s="321"/>
      <c r="DO62" s="321"/>
      <c r="DP62" s="321"/>
      <c r="DQ62" s="321"/>
      <c r="DR62" s="321"/>
      <c r="DS62" s="321"/>
      <c r="DT62" s="321"/>
      <c r="DU62" s="321"/>
      <c r="DV62" s="321"/>
      <c r="DW62" s="321"/>
      <c r="DX62" s="321"/>
      <c r="DY62" s="321"/>
      <c r="DZ62" s="321"/>
      <c r="EA62" s="321"/>
      <c r="EB62" s="321"/>
      <c r="EC62" s="321"/>
      <c r="ED62" s="321"/>
      <c r="EE62" s="321"/>
      <c r="EF62" s="321"/>
      <c r="EG62" s="321"/>
      <c r="EH62" s="321"/>
      <c r="EI62" s="321"/>
      <c r="EJ62" s="321"/>
      <c r="EK62" s="321"/>
      <c r="EL62" s="321"/>
      <c r="EM62" s="321"/>
      <c r="EN62" s="321"/>
      <c r="EO62" s="321"/>
      <c r="EP62" s="321"/>
      <c r="EQ62" s="321"/>
      <c r="ER62" s="321"/>
      <c r="ES62" s="321"/>
      <c r="ET62" s="321"/>
      <c r="EU62" s="321"/>
      <c r="EV62" s="321"/>
      <c r="EW62" s="321"/>
      <c r="EX62" s="321"/>
      <c r="EY62" s="321"/>
      <c r="EZ62" s="321"/>
      <c r="FA62" s="321"/>
      <c r="FB62" s="321"/>
      <c r="FC62" s="321"/>
      <c r="FD62" s="321"/>
      <c r="FE62" s="321"/>
      <c r="FF62" s="321"/>
      <c r="FG62" s="321"/>
      <c r="FH62" s="321"/>
      <c r="FI62" s="321"/>
      <c r="FJ62" s="321"/>
      <c r="FK62" s="321"/>
      <c r="FL62" s="321"/>
      <c r="FM62" s="321"/>
      <c r="FN62" s="321"/>
      <c r="FO62" s="321"/>
      <c r="FP62" s="321"/>
      <c r="FQ62" s="321"/>
      <c r="FR62" s="321"/>
      <c r="FS62" s="321"/>
      <c r="FT62" s="321"/>
      <c r="FU62" s="321"/>
      <c r="FV62" s="321"/>
      <c r="FW62" s="321"/>
      <c r="FX62" s="321"/>
      <c r="FY62" s="321"/>
      <c r="FZ62" s="321"/>
      <c r="GA62" s="321"/>
      <c r="GB62" s="321"/>
      <c r="GC62" s="321"/>
      <c r="GD62" s="321"/>
      <c r="GE62" s="321"/>
      <c r="GF62" s="321"/>
      <c r="GG62" s="321"/>
      <c r="GH62" s="321"/>
      <c r="GI62" s="321"/>
      <c r="GJ62" s="321"/>
      <c r="GK62" s="321"/>
      <c r="GL62" s="321"/>
      <c r="GM62" s="321"/>
      <c r="GN62" s="321"/>
      <c r="GO62" s="321"/>
      <c r="GP62" s="321"/>
      <c r="GQ62" s="321"/>
      <c r="GR62" s="321"/>
      <c r="GS62" s="321"/>
      <c r="GT62" s="321"/>
      <c r="GU62" s="321"/>
      <c r="GV62" s="321"/>
      <c r="GW62" s="321"/>
      <c r="GX62" s="321"/>
      <c r="GY62" s="321"/>
      <c r="GZ62" s="321"/>
      <c r="HA62" s="321"/>
      <c r="HB62" s="321"/>
      <c r="HC62" s="321"/>
      <c r="HD62" s="321"/>
      <c r="HE62" s="321"/>
      <c r="HF62" s="321"/>
      <c r="HG62" s="321"/>
      <c r="HH62" s="321"/>
      <c r="HI62" s="321"/>
      <c r="HJ62" s="321"/>
      <c r="HK62" s="321"/>
      <c r="HL62" s="321"/>
      <c r="HM62" s="321"/>
      <c r="HN62" s="321"/>
      <c r="HO62" s="321"/>
      <c r="HP62" s="321"/>
      <c r="HQ62" s="321"/>
      <c r="HR62" s="321"/>
      <c r="HS62" s="321"/>
      <c r="HT62" s="321"/>
      <c r="HU62" s="321"/>
      <c r="HV62" s="321"/>
      <c r="HW62" s="321"/>
      <c r="HX62" s="321"/>
      <c r="HY62" s="321"/>
      <c r="HZ62" s="321"/>
      <c r="IA62" s="321"/>
      <c r="IB62" s="321"/>
      <c r="IC62" s="321"/>
      <c r="ID62" s="321"/>
      <c r="IE62" s="321"/>
      <c r="IF62" s="321"/>
      <c r="IG62" s="321"/>
      <c r="IH62" s="321"/>
      <c r="II62" s="321"/>
      <c r="IJ62" s="321"/>
      <c r="IK62" s="321"/>
      <c r="IL62" s="321"/>
      <c r="IM62" s="321"/>
      <c r="IN62" s="321"/>
      <c r="IO62" s="321"/>
      <c r="IP62" s="321"/>
      <c r="IQ62" s="321"/>
      <c r="IR62" s="321"/>
      <c r="IS62" s="321"/>
      <c r="IT62" s="321"/>
    </row>
    <row r="63" spans="1:254" s="322" customFormat="1" ht="25.5" customHeight="1" thickBot="1" x14ac:dyDescent="0.35">
      <c r="A63" s="172"/>
      <c r="B63" s="664" t="s">
        <v>506</v>
      </c>
      <c r="C63" s="922" t="s">
        <v>467</v>
      </c>
      <c r="D63" s="923"/>
      <c r="E63" s="855"/>
      <c r="F63" s="264" t="s">
        <v>395</v>
      </c>
      <c r="G63" s="265" t="s">
        <v>395</v>
      </c>
      <c r="H63" s="266" t="s">
        <v>395</v>
      </c>
      <c r="I63" s="265">
        <v>0</v>
      </c>
      <c r="J63" s="266" t="s">
        <v>395</v>
      </c>
      <c r="K63" s="265">
        <v>1</v>
      </c>
      <c r="L63" s="266">
        <v>1</v>
      </c>
      <c r="M63" s="265" t="s">
        <v>395</v>
      </c>
      <c r="N63" s="266" t="s">
        <v>395</v>
      </c>
      <c r="O63" s="267">
        <v>0</v>
      </c>
      <c r="P63" s="593">
        <f t="shared" si="30"/>
        <v>2</v>
      </c>
      <c r="Q63" s="324">
        <f t="shared" si="31"/>
        <v>4</v>
      </c>
      <c r="R63" s="323">
        <f t="shared" si="32"/>
        <v>50</v>
      </c>
      <c r="S63" s="323"/>
      <c r="T63" s="320"/>
      <c r="U63" s="320"/>
      <c r="V63" s="320"/>
      <c r="W63" s="320"/>
      <c r="X63" s="320"/>
      <c r="Y63" s="320"/>
      <c r="Z63" s="320"/>
      <c r="AA63" s="320"/>
      <c r="AB63" s="320"/>
      <c r="AC63" s="320"/>
      <c r="AD63" s="320"/>
      <c r="AE63" s="320"/>
      <c r="AF63" s="320"/>
      <c r="AG63" s="320"/>
      <c r="AH63" s="321"/>
      <c r="AI63" s="321"/>
      <c r="AJ63" s="321"/>
      <c r="AK63" s="321"/>
      <c r="AL63" s="321"/>
      <c r="AM63" s="321"/>
      <c r="AN63" s="321"/>
      <c r="AO63" s="321"/>
      <c r="AP63" s="321"/>
      <c r="AQ63" s="321"/>
      <c r="AR63" s="321"/>
      <c r="AS63" s="321"/>
      <c r="AT63" s="321"/>
      <c r="AU63" s="321"/>
      <c r="AV63" s="321"/>
      <c r="AW63" s="321"/>
      <c r="AX63" s="321"/>
      <c r="AY63" s="321"/>
      <c r="AZ63" s="321"/>
      <c r="BA63" s="321"/>
      <c r="BB63" s="321"/>
      <c r="BC63" s="321"/>
      <c r="BD63" s="321"/>
      <c r="BE63" s="321"/>
      <c r="BF63" s="321"/>
      <c r="BG63" s="321"/>
      <c r="BH63" s="321"/>
      <c r="BI63" s="321"/>
      <c r="BJ63" s="321"/>
      <c r="BK63" s="321"/>
      <c r="BL63" s="321"/>
      <c r="BM63" s="321"/>
      <c r="BN63" s="321"/>
      <c r="BO63" s="321"/>
      <c r="BP63" s="321"/>
      <c r="BQ63" s="321"/>
      <c r="BR63" s="321"/>
      <c r="BS63" s="321"/>
      <c r="BT63" s="321"/>
      <c r="BU63" s="321"/>
      <c r="BV63" s="321"/>
      <c r="BW63" s="321"/>
      <c r="BX63" s="321"/>
      <c r="BY63" s="321"/>
      <c r="BZ63" s="321"/>
      <c r="CA63" s="321"/>
      <c r="CB63" s="321"/>
      <c r="CC63" s="321"/>
      <c r="CD63" s="321"/>
      <c r="CE63" s="321"/>
      <c r="CF63" s="321"/>
      <c r="CG63" s="321"/>
      <c r="CH63" s="321"/>
      <c r="CI63" s="321"/>
      <c r="CJ63" s="321"/>
      <c r="CK63" s="321"/>
      <c r="CL63" s="321"/>
      <c r="CM63" s="321"/>
      <c r="CN63" s="321"/>
      <c r="CO63" s="321"/>
      <c r="CP63" s="321"/>
      <c r="CQ63" s="321"/>
      <c r="CR63" s="321"/>
      <c r="CS63" s="321"/>
      <c r="CT63" s="321"/>
      <c r="CU63" s="321"/>
      <c r="CV63" s="321"/>
      <c r="CW63" s="321"/>
      <c r="CX63" s="321"/>
      <c r="CY63" s="321"/>
      <c r="CZ63" s="321"/>
      <c r="DA63" s="321"/>
      <c r="DB63" s="321"/>
      <c r="DC63" s="321"/>
      <c r="DD63" s="321"/>
      <c r="DE63" s="321"/>
      <c r="DF63" s="321"/>
      <c r="DG63" s="321"/>
      <c r="DH63" s="321"/>
      <c r="DI63" s="321"/>
      <c r="DJ63" s="321"/>
      <c r="DK63" s="321"/>
      <c r="DL63" s="321"/>
      <c r="DM63" s="321"/>
      <c r="DN63" s="321"/>
      <c r="DO63" s="321"/>
      <c r="DP63" s="321"/>
      <c r="DQ63" s="321"/>
      <c r="DR63" s="321"/>
      <c r="DS63" s="321"/>
      <c r="DT63" s="321"/>
      <c r="DU63" s="321"/>
      <c r="DV63" s="321"/>
      <c r="DW63" s="321"/>
      <c r="DX63" s="321"/>
      <c r="DY63" s="321"/>
      <c r="DZ63" s="321"/>
      <c r="EA63" s="321"/>
      <c r="EB63" s="321"/>
      <c r="EC63" s="321"/>
      <c r="ED63" s="321"/>
      <c r="EE63" s="321"/>
      <c r="EF63" s="321"/>
      <c r="EG63" s="321"/>
      <c r="EH63" s="321"/>
      <c r="EI63" s="321"/>
      <c r="EJ63" s="321"/>
      <c r="EK63" s="321"/>
      <c r="EL63" s="321"/>
      <c r="EM63" s="321"/>
      <c r="EN63" s="321"/>
      <c r="EO63" s="321"/>
      <c r="EP63" s="321"/>
      <c r="EQ63" s="321"/>
      <c r="ER63" s="321"/>
      <c r="ES63" s="321"/>
      <c r="ET63" s="321"/>
      <c r="EU63" s="321"/>
      <c r="EV63" s="321"/>
      <c r="EW63" s="321"/>
      <c r="EX63" s="321"/>
      <c r="EY63" s="321"/>
      <c r="EZ63" s="321"/>
      <c r="FA63" s="321"/>
      <c r="FB63" s="321"/>
      <c r="FC63" s="321"/>
      <c r="FD63" s="321"/>
      <c r="FE63" s="321"/>
      <c r="FF63" s="321"/>
      <c r="FG63" s="321"/>
      <c r="FH63" s="321"/>
      <c r="FI63" s="321"/>
      <c r="FJ63" s="321"/>
      <c r="FK63" s="321"/>
      <c r="FL63" s="321"/>
      <c r="FM63" s="321"/>
      <c r="FN63" s="321"/>
      <c r="FO63" s="321"/>
      <c r="FP63" s="321"/>
      <c r="FQ63" s="321"/>
      <c r="FR63" s="321"/>
      <c r="FS63" s="321"/>
      <c r="FT63" s="321"/>
      <c r="FU63" s="321"/>
      <c r="FV63" s="321"/>
      <c r="FW63" s="321"/>
      <c r="FX63" s="321"/>
      <c r="FY63" s="321"/>
      <c r="FZ63" s="321"/>
      <c r="GA63" s="321"/>
      <c r="GB63" s="321"/>
      <c r="GC63" s="321"/>
      <c r="GD63" s="321"/>
      <c r="GE63" s="321"/>
      <c r="GF63" s="321"/>
      <c r="GG63" s="321"/>
      <c r="GH63" s="321"/>
      <c r="GI63" s="321"/>
      <c r="GJ63" s="321"/>
      <c r="GK63" s="321"/>
      <c r="GL63" s="321"/>
      <c r="GM63" s="321"/>
      <c r="GN63" s="321"/>
      <c r="GO63" s="321"/>
      <c r="GP63" s="321"/>
      <c r="GQ63" s="321"/>
      <c r="GR63" s="321"/>
      <c r="GS63" s="321"/>
      <c r="GT63" s="321"/>
      <c r="GU63" s="321"/>
      <c r="GV63" s="321"/>
      <c r="GW63" s="321"/>
      <c r="GX63" s="321"/>
      <c r="GY63" s="321"/>
      <c r="GZ63" s="321"/>
      <c r="HA63" s="321"/>
      <c r="HB63" s="321"/>
      <c r="HC63" s="321"/>
      <c r="HD63" s="321"/>
      <c r="HE63" s="321"/>
      <c r="HF63" s="321"/>
      <c r="HG63" s="321"/>
      <c r="HH63" s="321"/>
      <c r="HI63" s="321"/>
      <c r="HJ63" s="321"/>
      <c r="HK63" s="321"/>
      <c r="HL63" s="321"/>
      <c r="HM63" s="321"/>
      <c r="HN63" s="321"/>
      <c r="HO63" s="321"/>
      <c r="HP63" s="321"/>
      <c r="HQ63" s="321"/>
      <c r="HR63" s="321"/>
      <c r="HS63" s="321"/>
      <c r="HT63" s="321"/>
      <c r="HU63" s="321"/>
      <c r="HV63" s="321"/>
      <c r="HW63" s="321"/>
      <c r="HX63" s="321"/>
      <c r="HY63" s="321"/>
      <c r="HZ63" s="321"/>
      <c r="IA63" s="321"/>
      <c r="IB63" s="321"/>
      <c r="IC63" s="321"/>
      <c r="ID63" s="321"/>
      <c r="IE63" s="321"/>
      <c r="IF63" s="321"/>
      <c r="IG63" s="321"/>
      <c r="IH63" s="321"/>
      <c r="II63" s="321"/>
      <c r="IJ63" s="321"/>
      <c r="IK63" s="321"/>
      <c r="IL63" s="321"/>
      <c r="IM63" s="321"/>
      <c r="IN63" s="321"/>
      <c r="IO63" s="321"/>
      <c r="IP63" s="321"/>
      <c r="IQ63" s="321"/>
      <c r="IR63" s="321"/>
      <c r="IS63" s="321"/>
      <c r="IT63" s="321"/>
    </row>
    <row r="64" spans="1:254" s="322" customFormat="1" ht="19.5" customHeight="1" thickBot="1" x14ac:dyDescent="0.4">
      <c r="A64" s="172"/>
      <c r="B64" s="924" t="s">
        <v>14</v>
      </c>
      <c r="C64" s="925"/>
      <c r="D64" s="925"/>
      <c r="E64" s="926"/>
      <c r="F64" s="287">
        <f>SUM(F59:F63)</f>
        <v>1</v>
      </c>
      <c r="G64" s="279">
        <f t="shared" ref="G64:O64" si="33">SUM(G59:G63)</f>
        <v>2</v>
      </c>
      <c r="H64" s="279">
        <f t="shared" si="33"/>
        <v>1</v>
      </c>
      <c r="I64" s="279">
        <f t="shared" si="33"/>
        <v>1</v>
      </c>
      <c r="J64" s="279">
        <f t="shared" si="33"/>
        <v>2</v>
      </c>
      <c r="K64" s="279">
        <f t="shared" si="33"/>
        <v>2</v>
      </c>
      <c r="L64" s="279">
        <f t="shared" si="33"/>
        <v>1</v>
      </c>
      <c r="M64" s="279">
        <f t="shared" si="33"/>
        <v>1</v>
      </c>
      <c r="N64" s="279">
        <f t="shared" si="33"/>
        <v>2</v>
      </c>
      <c r="O64" s="281">
        <f t="shared" si="33"/>
        <v>1</v>
      </c>
      <c r="P64" s="593">
        <f>SUM(F64:O64)</f>
        <v>14</v>
      </c>
      <c r="Q64" s="323">
        <f>(P64/P65)*100</f>
        <v>46.666666666666664</v>
      </c>
      <c r="R64" s="143"/>
      <c r="S64" s="964" t="s">
        <v>512</v>
      </c>
      <c r="T64" s="965"/>
      <c r="U64" s="966"/>
      <c r="V64" s="954">
        <f>Q64</f>
        <v>46.666666666666664</v>
      </c>
      <c r="W64" s="956" t="s">
        <v>397</v>
      </c>
      <c r="X64" s="320"/>
      <c r="Y64" s="320"/>
      <c r="Z64" s="320"/>
      <c r="AA64" s="320"/>
      <c r="AB64" s="320"/>
      <c r="AC64" s="320"/>
      <c r="AD64" s="320"/>
      <c r="AE64" s="320"/>
      <c r="AF64" s="320"/>
      <c r="AG64" s="320"/>
      <c r="AH64" s="321"/>
      <c r="AI64" s="321"/>
      <c r="AJ64" s="321"/>
      <c r="AK64" s="321"/>
      <c r="AL64" s="321"/>
      <c r="AM64" s="321"/>
      <c r="AN64" s="321"/>
      <c r="AO64" s="321"/>
      <c r="AP64" s="321"/>
      <c r="AQ64" s="321"/>
      <c r="AR64" s="321"/>
      <c r="AS64" s="321"/>
      <c r="AT64" s="321"/>
      <c r="AU64" s="321"/>
      <c r="AV64" s="321"/>
      <c r="AW64" s="321"/>
      <c r="AX64" s="321"/>
      <c r="AY64" s="321"/>
      <c r="AZ64" s="321"/>
      <c r="BA64" s="321"/>
      <c r="BB64" s="321"/>
      <c r="BC64" s="321"/>
      <c r="BD64" s="321"/>
      <c r="BE64" s="321"/>
      <c r="BF64" s="321"/>
      <c r="BG64" s="321"/>
      <c r="BH64" s="321"/>
      <c r="BI64" s="321"/>
      <c r="BJ64" s="321"/>
      <c r="BK64" s="321"/>
      <c r="BL64" s="321"/>
      <c r="BM64" s="321"/>
      <c r="BN64" s="321"/>
      <c r="BO64" s="321"/>
      <c r="BP64" s="321"/>
      <c r="BQ64" s="321"/>
      <c r="BR64" s="321"/>
      <c r="BS64" s="321"/>
      <c r="BT64" s="321"/>
      <c r="BU64" s="321"/>
      <c r="BV64" s="321"/>
      <c r="BW64" s="321"/>
      <c r="BX64" s="321"/>
      <c r="BY64" s="321"/>
      <c r="BZ64" s="321"/>
      <c r="CA64" s="321"/>
      <c r="CB64" s="321"/>
      <c r="CC64" s="321"/>
      <c r="CD64" s="321"/>
      <c r="CE64" s="321"/>
      <c r="CF64" s="321"/>
      <c r="CG64" s="321"/>
      <c r="CH64" s="321"/>
      <c r="CI64" s="321"/>
      <c r="CJ64" s="321"/>
      <c r="CK64" s="321"/>
      <c r="CL64" s="321"/>
      <c r="CM64" s="321"/>
      <c r="CN64" s="321"/>
      <c r="CO64" s="321"/>
      <c r="CP64" s="321"/>
      <c r="CQ64" s="321"/>
      <c r="CR64" s="321"/>
      <c r="CS64" s="321"/>
      <c r="CT64" s="321"/>
      <c r="CU64" s="321"/>
      <c r="CV64" s="321"/>
      <c r="CW64" s="321"/>
      <c r="CX64" s="321"/>
      <c r="CY64" s="321"/>
      <c r="CZ64" s="321"/>
      <c r="DA64" s="321"/>
      <c r="DB64" s="321"/>
      <c r="DC64" s="321"/>
      <c r="DD64" s="321"/>
      <c r="DE64" s="321"/>
      <c r="DF64" s="321"/>
      <c r="DG64" s="321"/>
      <c r="DH64" s="321"/>
      <c r="DI64" s="321"/>
      <c r="DJ64" s="321"/>
      <c r="DK64" s="321"/>
      <c r="DL64" s="321"/>
      <c r="DM64" s="321"/>
      <c r="DN64" s="321"/>
      <c r="DO64" s="321"/>
      <c r="DP64" s="321"/>
      <c r="DQ64" s="321"/>
      <c r="DR64" s="321"/>
      <c r="DS64" s="321"/>
      <c r="DT64" s="321"/>
      <c r="DU64" s="321"/>
      <c r="DV64" s="321"/>
      <c r="DW64" s="321"/>
      <c r="DX64" s="321"/>
      <c r="DY64" s="321"/>
      <c r="DZ64" s="321"/>
      <c r="EA64" s="321"/>
      <c r="EB64" s="321"/>
      <c r="EC64" s="321"/>
      <c r="ED64" s="321"/>
      <c r="EE64" s="321"/>
      <c r="EF64" s="321"/>
      <c r="EG64" s="321"/>
      <c r="EH64" s="321"/>
      <c r="EI64" s="321"/>
      <c r="EJ64" s="321"/>
      <c r="EK64" s="321"/>
      <c r="EL64" s="321"/>
      <c r="EM64" s="321"/>
      <c r="EN64" s="321"/>
      <c r="EO64" s="321"/>
      <c r="EP64" s="321"/>
      <c r="EQ64" s="321"/>
      <c r="ER64" s="321"/>
      <c r="ES64" s="321"/>
      <c r="ET64" s="321"/>
      <c r="EU64" s="321"/>
      <c r="EV64" s="321"/>
      <c r="EW64" s="321"/>
      <c r="EX64" s="321"/>
      <c r="EY64" s="321"/>
      <c r="EZ64" s="321"/>
      <c r="FA64" s="321"/>
      <c r="FB64" s="321"/>
      <c r="FC64" s="321"/>
      <c r="FD64" s="321"/>
      <c r="FE64" s="321"/>
      <c r="FF64" s="321"/>
      <c r="FG64" s="321"/>
      <c r="FH64" s="321"/>
      <c r="FI64" s="321"/>
      <c r="FJ64" s="321"/>
      <c r="FK64" s="321"/>
      <c r="FL64" s="321"/>
      <c r="FM64" s="321"/>
      <c r="FN64" s="321"/>
      <c r="FO64" s="321"/>
      <c r="FP64" s="321"/>
      <c r="FQ64" s="321"/>
      <c r="FR64" s="321"/>
      <c r="FS64" s="321"/>
      <c r="FT64" s="321"/>
      <c r="FU64" s="321"/>
      <c r="FV64" s="321"/>
      <c r="FW64" s="321"/>
      <c r="FX64" s="321"/>
      <c r="FY64" s="321"/>
      <c r="FZ64" s="321"/>
      <c r="GA64" s="321"/>
      <c r="GB64" s="321"/>
      <c r="GC64" s="321"/>
      <c r="GD64" s="321"/>
      <c r="GE64" s="321"/>
      <c r="GF64" s="321"/>
      <c r="GG64" s="321"/>
      <c r="GH64" s="321"/>
      <c r="GI64" s="321"/>
      <c r="GJ64" s="321"/>
      <c r="GK64" s="321"/>
      <c r="GL64" s="321"/>
      <c r="GM64" s="321"/>
      <c r="GN64" s="321"/>
      <c r="GO64" s="321"/>
      <c r="GP64" s="321"/>
      <c r="GQ64" s="321"/>
      <c r="GR64" s="321"/>
      <c r="GS64" s="321"/>
      <c r="GT64" s="321"/>
      <c r="GU64" s="321"/>
      <c r="GV64" s="321"/>
      <c r="GW64" s="321"/>
      <c r="GX64" s="321"/>
      <c r="GY64" s="321"/>
      <c r="GZ64" s="321"/>
      <c r="HA64" s="321"/>
      <c r="HB64" s="321"/>
      <c r="HC64" s="321"/>
      <c r="HD64" s="321"/>
      <c r="HE64" s="321"/>
      <c r="HF64" s="321"/>
      <c r="HG64" s="321"/>
      <c r="HH64" s="321"/>
      <c r="HI64" s="321"/>
      <c r="HJ64" s="321"/>
      <c r="HK64" s="321"/>
      <c r="HL64" s="321"/>
      <c r="HM64" s="321"/>
      <c r="HN64" s="321"/>
      <c r="HO64" s="321"/>
      <c r="HP64" s="321"/>
      <c r="HQ64" s="321"/>
      <c r="HR64" s="321"/>
      <c r="HS64" s="321"/>
      <c r="HT64" s="321"/>
      <c r="HU64" s="321"/>
      <c r="HV64" s="321"/>
      <c r="HW64" s="321"/>
      <c r="HX64" s="321"/>
      <c r="HY64" s="321"/>
      <c r="HZ64" s="321"/>
      <c r="IA64" s="321"/>
      <c r="IB64" s="321"/>
      <c r="IC64" s="321"/>
      <c r="ID64" s="321"/>
      <c r="IE64" s="321"/>
      <c r="IF64" s="321"/>
      <c r="IG64" s="321"/>
      <c r="IH64" s="321"/>
      <c r="II64" s="321"/>
      <c r="IJ64" s="321"/>
      <c r="IK64" s="321"/>
      <c r="IL64" s="321"/>
      <c r="IM64" s="321"/>
      <c r="IN64" s="321"/>
      <c r="IO64" s="321"/>
      <c r="IP64" s="321"/>
      <c r="IQ64" s="321"/>
      <c r="IR64" s="321"/>
      <c r="IS64" s="321"/>
      <c r="IT64" s="321"/>
    </row>
    <row r="65" spans="1:254" s="78" customFormat="1" ht="24.75" customHeight="1" thickBot="1" x14ac:dyDescent="0.4">
      <c r="A65" s="143"/>
      <c r="B65" s="145"/>
      <c r="C65" s="145"/>
      <c r="D65" s="145"/>
      <c r="E65" s="145"/>
      <c r="F65" s="595">
        <f>COUNT(F59:F63)</f>
        <v>3</v>
      </c>
      <c r="G65" s="595">
        <f t="shared" ref="G65:O65" si="34">COUNT(G59:G63)</f>
        <v>3</v>
      </c>
      <c r="H65" s="595">
        <f t="shared" si="34"/>
        <v>1</v>
      </c>
      <c r="I65" s="595">
        <f t="shared" si="34"/>
        <v>4</v>
      </c>
      <c r="J65" s="595">
        <f t="shared" si="34"/>
        <v>4</v>
      </c>
      <c r="K65" s="595">
        <f t="shared" si="34"/>
        <v>3</v>
      </c>
      <c r="L65" s="595">
        <f t="shared" si="34"/>
        <v>4</v>
      </c>
      <c r="M65" s="595">
        <f t="shared" si="34"/>
        <v>2</v>
      </c>
      <c r="N65" s="595">
        <f t="shared" si="34"/>
        <v>3</v>
      </c>
      <c r="O65" s="595">
        <f t="shared" si="34"/>
        <v>3</v>
      </c>
      <c r="P65" s="533">
        <f>COUNT(F59:O63)</f>
        <v>30</v>
      </c>
      <c r="Q65" s="143"/>
      <c r="R65" s="143"/>
      <c r="S65" s="967"/>
      <c r="T65" s="968"/>
      <c r="U65" s="969"/>
      <c r="V65" s="955"/>
      <c r="W65" s="957"/>
      <c r="X65" s="143"/>
      <c r="Y65" s="143"/>
      <c r="Z65" s="143"/>
      <c r="AA65" s="143"/>
      <c r="AB65" s="143"/>
      <c r="AC65" s="143"/>
      <c r="AD65" s="143"/>
      <c r="AE65" s="143"/>
      <c r="AF65" s="143"/>
      <c r="AG65" s="143"/>
    </row>
    <row r="66" spans="1:254" s="78" customFormat="1" ht="26.25" customHeight="1" x14ac:dyDescent="0.35">
      <c r="A66" s="143"/>
      <c r="B66" s="145"/>
      <c r="C66" s="145"/>
      <c r="D66" s="145"/>
      <c r="E66" s="145"/>
      <c r="F66" s="595">
        <f>(F64/F65)*100</f>
        <v>33.333333333333329</v>
      </c>
      <c r="G66" s="595">
        <f t="shared" ref="G66:O66" si="35">(G64/G65)*100</f>
        <v>66.666666666666657</v>
      </c>
      <c r="H66" s="595">
        <f t="shared" si="35"/>
        <v>100</v>
      </c>
      <c r="I66" s="595">
        <f t="shared" si="35"/>
        <v>25</v>
      </c>
      <c r="J66" s="595">
        <f t="shared" si="35"/>
        <v>50</v>
      </c>
      <c r="K66" s="595">
        <f t="shared" si="35"/>
        <v>66.666666666666657</v>
      </c>
      <c r="L66" s="595">
        <f t="shared" si="35"/>
        <v>25</v>
      </c>
      <c r="M66" s="595">
        <f t="shared" si="35"/>
        <v>50</v>
      </c>
      <c r="N66" s="595">
        <f t="shared" si="35"/>
        <v>66.666666666666657</v>
      </c>
      <c r="O66" s="595">
        <f t="shared" si="35"/>
        <v>33.333333333333329</v>
      </c>
      <c r="P66" s="533"/>
      <c r="Q66" s="143"/>
      <c r="R66" s="143"/>
      <c r="S66" s="143"/>
      <c r="T66" s="143"/>
      <c r="U66" s="143"/>
      <c r="V66" s="143"/>
      <c r="W66" s="143"/>
      <c r="X66" s="143"/>
      <c r="Y66" s="143"/>
      <c r="Z66" s="143"/>
      <c r="AA66" s="143"/>
      <c r="AB66" s="143"/>
      <c r="AC66" s="143"/>
      <c r="AD66" s="143"/>
      <c r="AE66" s="143"/>
      <c r="AF66" s="143"/>
      <c r="AG66" s="143"/>
    </row>
    <row r="67" spans="1:254" s="78" customFormat="1" ht="38.25" customHeight="1" thickBot="1" x14ac:dyDescent="0.4">
      <c r="A67" s="143"/>
      <c r="B67" s="145"/>
      <c r="C67" s="145"/>
      <c r="D67" s="145"/>
      <c r="E67" s="145"/>
      <c r="F67" s="329"/>
      <c r="G67" s="329"/>
      <c r="H67" s="329"/>
      <c r="I67" s="329"/>
      <c r="J67" s="329"/>
      <c r="K67" s="329"/>
      <c r="L67" s="329"/>
      <c r="M67" s="329"/>
      <c r="N67" s="329"/>
      <c r="O67" s="329"/>
      <c r="P67" s="533"/>
      <c r="Q67" s="143"/>
      <c r="R67" s="143"/>
      <c r="S67" s="143"/>
      <c r="T67" s="143"/>
      <c r="U67" s="143"/>
      <c r="V67" s="143"/>
      <c r="W67" s="143"/>
      <c r="X67" s="143"/>
      <c r="Y67" s="143"/>
      <c r="Z67" s="143"/>
      <c r="AA67" s="143"/>
      <c r="AB67" s="143"/>
      <c r="AC67" s="143"/>
      <c r="AD67" s="143"/>
      <c r="AE67" s="143"/>
      <c r="AF67" s="143"/>
      <c r="AG67" s="143"/>
    </row>
    <row r="68" spans="1:254" s="322" customFormat="1" ht="17.25" customHeight="1" thickBot="1" x14ac:dyDescent="0.35">
      <c r="A68" s="172"/>
      <c r="B68" s="139" t="s">
        <v>504</v>
      </c>
      <c r="C68" s="935" t="s">
        <v>304</v>
      </c>
      <c r="D68" s="936"/>
      <c r="E68" s="937"/>
      <c r="F68" s="295" t="s">
        <v>493</v>
      </c>
      <c r="G68" s="295" t="s">
        <v>494</v>
      </c>
      <c r="H68" s="295" t="s">
        <v>491</v>
      </c>
      <c r="I68" s="295" t="s">
        <v>495</v>
      </c>
      <c r="J68" s="295" t="s">
        <v>492</v>
      </c>
      <c r="K68" s="295" t="s">
        <v>496</v>
      </c>
      <c r="L68" s="295" t="s">
        <v>497</v>
      </c>
      <c r="M68" s="295" t="s">
        <v>498</v>
      </c>
      <c r="N68" s="295" t="s">
        <v>499</v>
      </c>
      <c r="O68" s="295" t="s">
        <v>500</v>
      </c>
      <c r="P68" s="590" t="s">
        <v>399</v>
      </c>
      <c r="Q68" s="320" t="s">
        <v>398</v>
      </c>
      <c r="R68" s="320" t="s">
        <v>397</v>
      </c>
      <c r="S68" s="320"/>
      <c r="T68" s="320"/>
      <c r="U68" s="320"/>
      <c r="V68" s="320"/>
      <c r="W68" s="320"/>
      <c r="X68" s="320"/>
      <c r="Y68" s="320"/>
      <c r="Z68" s="320"/>
      <c r="AA68" s="320"/>
      <c r="AB68" s="320"/>
      <c r="AC68" s="320"/>
      <c r="AD68" s="320"/>
      <c r="AE68" s="320"/>
      <c r="AF68" s="320"/>
      <c r="AG68" s="320"/>
      <c r="AH68" s="321"/>
      <c r="AI68" s="321"/>
      <c r="AJ68" s="321"/>
      <c r="AK68" s="321"/>
      <c r="AL68" s="321"/>
      <c r="AM68" s="321"/>
      <c r="AN68" s="321"/>
      <c r="AO68" s="321"/>
      <c r="AP68" s="321"/>
      <c r="AQ68" s="321"/>
      <c r="AR68" s="321"/>
      <c r="AS68" s="321"/>
      <c r="AT68" s="321"/>
      <c r="AU68" s="321"/>
      <c r="AV68" s="321"/>
      <c r="AW68" s="321"/>
      <c r="AX68" s="321"/>
      <c r="AY68" s="321"/>
      <c r="AZ68" s="321"/>
      <c r="BA68" s="321"/>
      <c r="BB68" s="321"/>
      <c r="BC68" s="321"/>
      <c r="BD68" s="321"/>
      <c r="BE68" s="321"/>
      <c r="BF68" s="321"/>
      <c r="BG68" s="321"/>
      <c r="BH68" s="321"/>
      <c r="BI68" s="321"/>
      <c r="BJ68" s="321"/>
      <c r="BK68" s="321"/>
      <c r="BL68" s="321"/>
      <c r="BM68" s="321"/>
      <c r="BN68" s="321"/>
      <c r="BO68" s="321"/>
      <c r="BP68" s="321"/>
      <c r="BQ68" s="321"/>
      <c r="BR68" s="321"/>
      <c r="BS68" s="321"/>
      <c r="BT68" s="321"/>
      <c r="BU68" s="321"/>
      <c r="BV68" s="321"/>
      <c r="BW68" s="321"/>
      <c r="BX68" s="321"/>
      <c r="BY68" s="321"/>
      <c r="BZ68" s="321"/>
      <c r="CA68" s="321"/>
      <c r="CB68" s="321"/>
      <c r="CC68" s="321"/>
      <c r="CD68" s="321"/>
      <c r="CE68" s="321"/>
      <c r="CF68" s="321"/>
      <c r="CG68" s="321"/>
      <c r="CH68" s="321"/>
      <c r="CI68" s="321"/>
      <c r="CJ68" s="321"/>
      <c r="CK68" s="321"/>
      <c r="CL68" s="321"/>
      <c r="CM68" s="321"/>
      <c r="CN68" s="321"/>
      <c r="CO68" s="321"/>
      <c r="CP68" s="321"/>
      <c r="CQ68" s="321"/>
      <c r="CR68" s="321"/>
      <c r="CS68" s="321"/>
      <c r="CT68" s="321"/>
      <c r="CU68" s="321"/>
      <c r="CV68" s="321"/>
      <c r="CW68" s="321"/>
      <c r="CX68" s="321"/>
      <c r="CY68" s="321"/>
      <c r="CZ68" s="321"/>
      <c r="DA68" s="321"/>
      <c r="DB68" s="321"/>
      <c r="DC68" s="321"/>
      <c r="DD68" s="321"/>
      <c r="DE68" s="321"/>
      <c r="DF68" s="321"/>
      <c r="DG68" s="321"/>
      <c r="DH68" s="321"/>
      <c r="DI68" s="321"/>
      <c r="DJ68" s="321"/>
      <c r="DK68" s="321"/>
      <c r="DL68" s="321"/>
      <c r="DM68" s="321"/>
      <c r="DN68" s="321"/>
      <c r="DO68" s="321"/>
      <c r="DP68" s="321"/>
      <c r="DQ68" s="321"/>
      <c r="DR68" s="321"/>
      <c r="DS68" s="321"/>
      <c r="DT68" s="321"/>
      <c r="DU68" s="321"/>
      <c r="DV68" s="321"/>
      <c r="DW68" s="321"/>
      <c r="DX68" s="321"/>
      <c r="DY68" s="321"/>
      <c r="DZ68" s="321"/>
      <c r="EA68" s="321"/>
      <c r="EB68" s="321"/>
      <c r="EC68" s="321"/>
      <c r="ED68" s="321"/>
      <c r="EE68" s="321"/>
      <c r="EF68" s="321"/>
      <c r="EG68" s="321"/>
      <c r="EH68" s="321"/>
      <c r="EI68" s="321"/>
      <c r="EJ68" s="321"/>
      <c r="EK68" s="321"/>
      <c r="EL68" s="321"/>
      <c r="EM68" s="321"/>
      <c r="EN68" s="321"/>
      <c r="EO68" s="321"/>
      <c r="EP68" s="321"/>
      <c r="EQ68" s="321"/>
      <c r="ER68" s="321"/>
      <c r="ES68" s="321"/>
      <c r="ET68" s="321"/>
      <c r="EU68" s="321"/>
      <c r="EV68" s="321"/>
      <c r="EW68" s="321"/>
      <c r="EX68" s="321"/>
      <c r="EY68" s="321"/>
      <c r="EZ68" s="321"/>
      <c r="FA68" s="321"/>
      <c r="FB68" s="321"/>
      <c r="FC68" s="321"/>
      <c r="FD68" s="321"/>
      <c r="FE68" s="321"/>
      <c r="FF68" s="321"/>
      <c r="FG68" s="321"/>
      <c r="FH68" s="321"/>
      <c r="FI68" s="321"/>
      <c r="FJ68" s="321"/>
      <c r="FK68" s="321"/>
      <c r="FL68" s="321"/>
      <c r="FM68" s="321"/>
      <c r="FN68" s="321"/>
      <c r="FO68" s="321"/>
      <c r="FP68" s="321"/>
      <c r="FQ68" s="321"/>
      <c r="FR68" s="321"/>
      <c r="FS68" s="321"/>
      <c r="FT68" s="321"/>
      <c r="FU68" s="321"/>
      <c r="FV68" s="321"/>
      <c r="FW68" s="321"/>
      <c r="FX68" s="321"/>
      <c r="FY68" s="321"/>
      <c r="FZ68" s="321"/>
      <c r="GA68" s="321"/>
      <c r="GB68" s="321"/>
      <c r="GC68" s="321"/>
      <c r="GD68" s="321"/>
      <c r="GE68" s="321"/>
      <c r="GF68" s="321"/>
      <c r="GG68" s="321"/>
      <c r="GH68" s="321"/>
      <c r="GI68" s="321"/>
      <c r="GJ68" s="321"/>
      <c r="GK68" s="321"/>
      <c r="GL68" s="321"/>
      <c r="GM68" s="321"/>
      <c r="GN68" s="321"/>
      <c r="GO68" s="321"/>
      <c r="GP68" s="321"/>
      <c r="GQ68" s="321"/>
      <c r="GR68" s="321"/>
      <c r="GS68" s="321"/>
      <c r="GT68" s="321"/>
      <c r="GU68" s="321"/>
      <c r="GV68" s="321"/>
      <c r="GW68" s="321"/>
      <c r="GX68" s="321"/>
      <c r="GY68" s="321"/>
      <c r="GZ68" s="321"/>
      <c r="HA68" s="321"/>
      <c r="HB68" s="321"/>
      <c r="HC68" s="321"/>
      <c r="HD68" s="321"/>
      <c r="HE68" s="321"/>
      <c r="HF68" s="321"/>
      <c r="HG68" s="321"/>
      <c r="HH68" s="321"/>
      <c r="HI68" s="321"/>
      <c r="HJ68" s="321"/>
      <c r="HK68" s="321"/>
      <c r="HL68" s="321"/>
      <c r="HM68" s="321"/>
      <c r="HN68" s="321"/>
      <c r="HO68" s="321"/>
      <c r="HP68" s="321"/>
      <c r="HQ68" s="321"/>
      <c r="HR68" s="321"/>
      <c r="HS68" s="321"/>
      <c r="HT68" s="321"/>
      <c r="HU68" s="321"/>
      <c r="HV68" s="321"/>
      <c r="HW68" s="321"/>
      <c r="HX68" s="321"/>
      <c r="HY68" s="321"/>
      <c r="HZ68" s="321"/>
      <c r="IA68" s="321"/>
      <c r="IB68" s="321"/>
      <c r="IC68" s="321"/>
      <c r="ID68" s="321"/>
      <c r="IE68" s="321"/>
      <c r="IF68" s="321"/>
      <c r="IG68" s="321"/>
      <c r="IH68" s="321"/>
      <c r="II68" s="321"/>
      <c r="IJ68" s="321"/>
      <c r="IK68" s="321"/>
      <c r="IL68" s="321"/>
      <c r="IM68" s="321"/>
      <c r="IN68" s="321"/>
      <c r="IO68" s="321"/>
      <c r="IP68" s="321"/>
      <c r="IQ68" s="321"/>
      <c r="IR68" s="321"/>
      <c r="IS68" s="321"/>
      <c r="IT68" s="321"/>
    </row>
    <row r="69" spans="1:254" s="322" customFormat="1" ht="37.5" customHeight="1" x14ac:dyDescent="0.3">
      <c r="A69" s="172"/>
      <c r="B69" s="662" t="s">
        <v>501</v>
      </c>
      <c r="C69" s="809" t="s">
        <v>305</v>
      </c>
      <c r="D69" s="938"/>
      <c r="E69" s="810"/>
      <c r="F69" s="240">
        <v>0</v>
      </c>
      <c r="G69" s="226">
        <v>0</v>
      </c>
      <c r="H69" s="225">
        <v>1</v>
      </c>
      <c r="I69" s="226">
        <v>0</v>
      </c>
      <c r="J69" s="225" t="s">
        <v>395</v>
      </c>
      <c r="K69" s="226">
        <v>1</v>
      </c>
      <c r="L69" s="225" t="s">
        <v>395</v>
      </c>
      <c r="M69" s="226" t="s">
        <v>395</v>
      </c>
      <c r="N69" s="225" t="s">
        <v>395</v>
      </c>
      <c r="O69" s="270">
        <v>1</v>
      </c>
      <c r="P69" s="593">
        <f>SUM(F69:O69)</f>
        <v>3</v>
      </c>
      <c r="Q69" s="324">
        <f>COUNT(F69:O69)</f>
        <v>6</v>
      </c>
      <c r="R69" s="323">
        <f>(P69/Q69)*100</f>
        <v>50</v>
      </c>
      <c r="S69" s="323"/>
      <c r="T69" s="320"/>
      <c r="U69" s="320"/>
      <c r="V69" s="320"/>
      <c r="W69" s="320"/>
      <c r="X69" s="320"/>
      <c r="Y69" s="320"/>
      <c r="Z69" s="320"/>
      <c r="AA69" s="320"/>
      <c r="AB69" s="320"/>
      <c r="AC69" s="320"/>
      <c r="AD69" s="320"/>
      <c r="AE69" s="320"/>
      <c r="AF69" s="320"/>
      <c r="AG69" s="320"/>
      <c r="AH69" s="321"/>
      <c r="AI69" s="321"/>
      <c r="AJ69" s="321"/>
      <c r="AK69" s="321"/>
      <c r="AL69" s="321"/>
      <c r="AM69" s="321"/>
      <c r="AN69" s="321"/>
      <c r="AO69" s="321"/>
      <c r="AP69" s="321"/>
      <c r="AQ69" s="321"/>
      <c r="AR69" s="321"/>
      <c r="AS69" s="321"/>
      <c r="AT69" s="321"/>
      <c r="AU69" s="321"/>
      <c r="AV69" s="321"/>
      <c r="AW69" s="321"/>
      <c r="AX69" s="321"/>
      <c r="AY69" s="321"/>
      <c r="AZ69" s="321"/>
      <c r="BA69" s="321"/>
      <c r="BB69" s="321"/>
      <c r="BC69" s="321"/>
      <c r="BD69" s="321"/>
      <c r="BE69" s="321"/>
      <c r="BF69" s="321"/>
      <c r="BG69" s="321"/>
      <c r="BH69" s="321"/>
      <c r="BI69" s="321"/>
      <c r="BJ69" s="321"/>
      <c r="BK69" s="321"/>
      <c r="BL69" s="321"/>
      <c r="BM69" s="321"/>
      <c r="BN69" s="321"/>
      <c r="BO69" s="321"/>
      <c r="BP69" s="321"/>
      <c r="BQ69" s="321"/>
      <c r="BR69" s="321"/>
      <c r="BS69" s="321"/>
      <c r="BT69" s="321"/>
      <c r="BU69" s="321"/>
      <c r="BV69" s="321"/>
      <c r="BW69" s="321"/>
      <c r="BX69" s="321"/>
      <c r="BY69" s="321"/>
      <c r="BZ69" s="321"/>
      <c r="CA69" s="321"/>
      <c r="CB69" s="321"/>
      <c r="CC69" s="321"/>
      <c r="CD69" s="321"/>
      <c r="CE69" s="321"/>
      <c r="CF69" s="321"/>
      <c r="CG69" s="321"/>
      <c r="CH69" s="321"/>
      <c r="CI69" s="321"/>
      <c r="CJ69" s="321"/>
      <c r="CK69" s="321"/>
      <c r="CL69" s="321"/>
      <c r="CM69" s="321"/>
      <c r="CN69" s="321"/>
      <c r="CO69" s="321"/>
      <c r="CP69" s="321"/>
      <c r="CQ69" s="321"/>
      <c r="CR69" s="321"/>
      <c r="CS69" s="321"/>
      <c r="CT69" s="321"/>
      <c r="CU69" s="321"/>
      <c r="CV69" s="321"/>
      <c r="CW69" s="321"/>
      <c r="CX69" s="321"/>
      <c r="CY69" s="321"/>
      <c r="CZ69" s="321"/>
      <c r="DA69" s="321"/>
      <c r="DB69" s="321"/>
      <c r="DC69" s="321"/>
      <c r="DD69" s="321"/>
      <c r="DE69" s="321"/>
      <c r="DF69" s="321"/>
      <c r="DG69" s="321"/>
      <c r="DH69" s="321"/>
      <c r="DI69" s="321"/>
      <c r="DJ69" s="321"/>
      <c r="DK69" s="321"/>
      <c r="DL69" s="321"/>
      <c r="DM69" s="321"/>
      <c r="DN69" s="321"/>
      <c r="DO69" s="321"/>
      <c r="DP69" s="321"/>
      <c r="DQ69" s="321"/>
      <c r="DR69" s="321"/>
      <c r="DS69" s="321"/>
      <c r="DT69" s="321"/>
      <c r="DU69" s="321"/>
      <c r="DV69" s="321"/>
      <c r="DW69" s="321"/>
      <c r="DX69" s="321"/>
      <c r="DY69" s="321"/>
      <c r="DZ69" s="321"/>
      <c r="EA69" s="321"/>
      <c r="EB69" s="321"/>
      <c r="EC69" s="321"/>
      <c r="ED69" s="321"/>
      <c r="EE69" s="321"/>
      <c r="EF69" s="321"/>
      <c r="EG69" s="321"/>
      <c r="EH69" s="321"/>
      <c r="EI69" s="321"/>
      <c r="EJ69" s="321"/>
      <c r="EK69" s="321"/>
      <c r="EL69" s="321"/>
      <c r="EM69" s="321"/>
      <c r="EN69" s="321"/>
      <c r="EO69" s="321"/>
      <c r="EP69" s="321"/>
      <c r="EQ69" s="321"/>
      <c r="ER69" s="321"/>
      <c r="ES69" s="321"/>
      <c r="ET69" s="321"/>
      <c r="EU69" s="321"/>
      <c r="EV69" s="321"/>
      <c r="EW69" s="321"/>
      <c r="EX69" s="321"/>
      <c r="EY69" s="321"/>
      <c r="EZ69" s="321"/>
      <c r="FA69" s="321"/>
      <c r="FB69" s="321"/>
      <c r="FC69" s="321"/>
      <c r="FD69" s="321"/>
      <c r="FE69" s="321"/>
      <c r="FF69" s="321"/>
      <c r="FG69" s="321"/>
      <c r="FH69" s="321"/>
      <c r="FI69" s="321"/>
      <c r="FJ69" s="321"/>
      <c r="FK69" s="321"/>
      <c r="FL69" s="321"/>
      <c r="FM69" s="321"/>
      <c r="FN69" s="321"/>
      <c r="FO69" s="321"/>
      <c r="FP69" s="321"/>
      <c r="FQ69" s="321"/>
      <c r="FR69" s="321"/>
      <c r="FS69" s="321"/>
      <c r="FT69" s="321"/>
      <c r="FU69" s="321"/>
      <c r="FV69" s="321"/>
      <c r="FW69" s="321"/>
      <c r="FX69" s="321"/>
      <c r="FY69" s="321"/>
      <c r="FZ69" s="321"/>
      <c r="GA69" s="321"/>
      <c r="GB69" s="321"/>
      <c r="GC69" s="321"/>
      <c r="GD69" s="321"/>
      <c r="GE69" s="321"/>
      <c r="GF69" s="321"/>
      <c r="GG69" s="321"/>
      <c r="GH69" s="321"/>
      <c r="GI69" s="321"/>
      <c r="GJ69" s="321"/>
      <c r="GK69" s="321"/>
      <c r="GL69" s="321"/>
      <c r="GM69" s="321"/>
      <c r="GN69" s="321"/>
      <c r="GO69" s="321"/>
      <c r="GP69" s="321"/>
      <c r="GQ69" s="321"/>
      <c r="GR69" s="321"/>
      <c r="GS69" s="321"/>
      <c r="GT69" s="321"/>
      <c r="GU69" s="321"/>
      <c r="GV69" s="321"/>
      <c r="GW69" s="321"/>
      <c r="GX69" s="321"/>
      <c r="GY69" s="321"/>
      <c r="GZ69" s="321"/>
      <c r="HA69" s="321"/>
      <c r="HB69" s="321"/>
      <c r="HC69" s="321"/>
      <c r="HD69" s="321"/>
      <c r="HE69" s="321"/>
      <c r="HF69" s="321"/>
      <c r="HG69" s="321"/>
      <c r="HH69" s="321"/>
      <c r="HI69" s="321"/>
      <c r="HJ69" s="321"/>
      <c r="HK69" s="321"/>
      <c r="HL69" s="321"/>
      <c r="HM69" s="321"/>
      <c r="HN69" s="321"/>
      <c r="HO69" s="321"/>
      <c r="HP69" s="321"/>
      <c r="HQ69" s="321"/>
      <c r="HR69" s="321"/>
      <c r="HS69" s="321"/>
      <c r="HT69" s="321"/>
      <c r="HU69" s="321"/>
      <c r="HV69" s="321"/>
      <c r="HW69" s="321"/>
      <c r="HX69" s="321"/>
      <c r="HY69" s="321"/>
      <c r="HZ69" s="321"/>
      <c r="IA69" s="321"/>
      <c r="IB69" s="321"/>
      <c r="IC69" s="321"/>
      <c r="ID69" s="321"/>
      <c r="IE69" s="321"/>
      <c r="IF69" s="321"/>
      <c r="IG69" s="321"/>
      <c r="IH69" s="321"/>
      <c r="II69" s="321"/>
      <c r="IJ69" s="321"/>
      <c r="IK69" s="321"/>
      <c r="IL69" s="321"/>
      <c r="IM69" s="321"/>
      <c r="IN69" s="321"/>
      <c r="IO69" s="321"/>
      <c r="IP69" s="321"/>
      <c r="IQ69" s="321"/>
      <c r="IR69" s="321"/>
      <c r="IS69" s="321"/>
      <c r="IT69" s="321"/>
    </row>
    <row r="70" spans="1:254" s="322" customFormat="1" ht="55.5" customHeight="1" x14ac:dyDescent="0.3">
      <c r="A70" s="172"/>
      <c r="B70" s="663" t="s">
        <v>502</v>
      </c>
      <c r="C70" s="820" t="s">
        <v>394</v>
      </c>
      <c r="D70" s="920"/>
      <c r="E70" s="821"/>
      <c r="F70" s="241">
        <v>0</v>
      </c>
      <c r="G70" s="231" t="s">
        <v>395</v>
      </c>
      <c r="H70" s="230">
        <v>0</v>
      </c>
      <c r="I70" s="231" t="s">
        <v>395</v>
      </c>
      <c r="J70" s="230">
        <v>1</v>
      </c>
      <c r="K70" s="231" t="s">
        <v>395</v>
      </c>
      <c r="L70" s="230">
        <v>0</v>
      </c>
      <c r="M70" s="231">
        <v>0</v>
      </c>
      <c r="N70" s="230">
        <v>1</v>
      </c>
      <c r="O70" s="261" t="s">
        <v>395</v>
      </c>
      <c r="P70" s="593">
        <f t="shared" ref="P70:P73" si="36">SUM(F70:O70)</f>
        <v>2</v>
      </c>
      <c r="Q70" s="324">
        <f t="shared" ref="Q70:Q73" si="37">COUNT(F70:O70)</f>
        <v>6</v>
      </c>
      <c r="R70" s="323">
        <f t="shared" ref="R70:R73" si="38">(P70/Q70)*100</f>
        <v>33.333333333333329</v>
      </c>
      <c r="S70" s="323"/>
      <c r="T70" s="320"/>
      <c r="U70" s="320"/>
      <c r="V70" s="320"/>
      <c r="W70" s="320"/>
      <c r="X70" s="320"/>
      <c r="Y70" s="320"/>
      <c r="Z70" s="320"/>
      <c r="AA70" s="320"/>
      <c r="AB70" s="320"/>
      <c r="AC70" s="320"/>
      <c r="AD70" s="320"/>
      <c r="AE70" s="320"/>
      <c r="AF70" s="320"/>
      <c r="AG70" s="320"/>
      <c r="AH70" s="321"/>
      <c r="AI70" s="321"/>
      <c r="AJ70" s="321"/>
      <c r="AK70" s="321"/>
      <c r="AL70" s="321"/>
      <c r="AM70" s="321"/>
      <c r="AN70" s="321"/>
      <c r="AO70" s="321"/>
      <c r="AP70" s="321"/>
      <c r="AQ70" s="321"/>
      <c r="AR70" s="321"/>
      <c r="AS70" s="321"/>
      <c r="AT70" s="321"/>
      <c r="AU70" s="321"/>
      <c r="AV70" s="321"/>
      <c r="AW70" s="321"/>
      <c r="AX70" s="321"/>
      <c r="AY70" s="321"/>
      <c r="AZ70" s="321"/>
      <c r="BA70" s="321"/>
      <c r="BB70" s="321"/>
      <c r="BC70" s="321"/>
      <c r="BD70" s="321"/>
      <c r="BE70" s="321"/>
      <c r="BF70" s="321"/>
      <c r="BG70" s="321"/>
      <c r="BH70" s="321"/>
      <c r="BI70" s="321"/>
      <c r="BJ70" s="321"/>
      <c r="BK70" s="321"/>
      <c r="BL70" s="321"/>
      <c r="BM70" s="321"/>
      <c r="BN70" s="321"/>
      <c r="BO70" s="321"/>
      <c r="BP70" s="321"/>
      <c r="BQ70" s="321"/>
      <c r="BR70" s="321"/>
      <c r="BS70" s="321"/>
      <c r="BT70" s="321"/>
      <c r="BU70" s="321"/>
      <c r="BV70" s="321"/>
      <c r="BW70" s="321"/>
      <c r="BX70" s="321"/>
      <c r="BY70" s="321"/>
      <c r="BZ70" s="321"/>
      <c r="CA70" s="321"/>
      <c r="CB70" s="321"/>
      <c r="CC70" s="321"/>
      <c r="CD70" s="321"/>
      <c r="CE70" s="321"/>
      <c r="CF70" s="321"/>
      <c r="CG70" s="321"/>
      <c r="CH70" s="321"/>
      <c r="CI70" s="321"/>
      <c r="CJ70" s="321"/>
      <c r="CK70" s="321"/>
      <c r="CL70" s="321"/>
      <c r="CM70" s="321"/>
      <c r="CN70" s="321"/>
      <c r="CO70" s="321"/>
      <c r="CP70" s="321"/>
      <c r="CQ70" s="321"/>
      <c r="CR70" s="321"/>
      <c r="CS70" s="321"/>
      <c r="CT70" s="321"/>
      <c r="CU70" s="321"/>
      <c r="CV70" s="321"/>
      <c r="CW70" s="321"/>
      <c r="CX70" s="321"/>
      <c r="CY70" s="321"/>
      <c r="CZ70" s="321"/>
      <c r="DA70" s="321"/>
      <c r="DB70" s="321"/>
      <c r="DC70" s="321"/>
      <c r="DD70" s="321"/>
      <c r="DE70" s="321"/>
      <c r="DF70" s="321"/>
      <c r="DG70" s="321"/>
      <c r="DH70" s="321"/>
      <c r="DI70" s="321"/>
      <c r="DJ70" s="321"/>
      <c r="DK70" s="321"/>
      <c r="DL70" s="321"/>
      <c r="DM70" s="321"/>
      <c r="DN70" s="321"/>
      <c r="DO70" s="321"/>
      <c r="DP70" s="321"/>
      <c r="DQ70" s="321"/>
      <c r="DR70" s="321"/>
      <c r="DS70" s="321"/>
      <c r="DT70" s="321"/>
      <c r="DU70" s="321"/>
      <c r="DV70" s="321"/>
      <c r="DW70" s="321"/>
      <c r="DX70" s="321"/>
      <c r="DY70" s="321"/>
      <c r="DZ70" s="321"/>
      <c r="EA70" s="321"/>
      <c r="EB70" s="321"/>
      <c r="EC70" s="321"/>
      <c r="ED70" s="321"/>
      <c r="EE70" s="321"/>
      <c r="EF70" s="321"/>
      <c r="EG70" s="321"/>
      <c r="EH70" s="321"/>
      <c r="EI70" s="321"/>
      <c r="EJ70" s="321"/>
      <c r="EK70" s="321"/>
      <c r="EL70" s="321"/>
      <c r="EM70" s="321"/>
      <c r="EN70" s="321"/>
      <c r="EO70" s="321"/>
      <c r="EP70" s="321"/>
      <c r="EQ70" s="321"/>
      <c r="ER70" s="321"/>
      <c r="ES70" s="321"/>
      <c r="ET70" s="321"/>
      <c r="EU70" s="321"/>
      <c r="EV70" s="321"/>
      <c r="EW70" s="321"/>
      <c r="EX70" s="321"/>
      <c r="EY70" s="321"/>
      <c r="EZ70" s="321"/>
      <c r="FA70" s="321"/>
      <c r="FB70" s="321"/>
      <c r="FC70" s="321"/>
      <c r="FD70" s="321"/>
      <c r="FE70" s="321"/>
      <c r="FF70" s="321"/>
      <c r="FG70" s="321"/>
      <c r="FH70" s="321"/>
      <c r="FI70" s="321"/>
      <c r="FJ70" s="321"/>
      <c r="FK70" s="321"/>
      <c r="FL70" s="321"/>
      <c r="FM70" s="321"/>
      <c r="FN70" s="321"/>
      <c r="FO70" s="321"/>
      <c r="FP70" s="321"/>
      <c r="FQ70" s="321"/>
      <c r="FR70" s="321"/>
      <c r="FS70" s="321"/>
      <c r="FT70" s="321"/>
      <c r="FU70" s="321"/>
      <c r="FV70" s="321"/>
      <c r="FW70" s="321"/>
      <c r="FX70" s="321"/>
      <c r="FY70" s="321"/>
      <c r="FZ70" s="321"/>
      <c r="GA70" s="321"/>
      <c r="GB70" s="321"/>
      <c r="GC70" s="321"/>
      <c r="GD70" s="321"/>
      <c r="GE70" s="321"/>
      <c r="GF70" s="321"/>
      <c r="GG70" s="321"/>
      <c r="GH70" s="321"/>
      <c r="GI70" s="321"/>
      <c r="GJ70" s="321"/>
      <c r="GK70" s="321"/>
      <c r="GL70" s="321"/>
      <c r="GM70" s="321"/>
      <c r="GN70" s="321"/>
      <c r="GO70" s="321"/>
      <c r="GP70" s="321"/>
      <c r="GQ70" s="321"/>
      <c r="GR70" s="321"/>
      <c r="GS70" s="321"/>
      <c r="GT70" s="321"/>
      <c r="GU70" s="321"/>
      <c r="GV70" s="321"/>
      <c r="GW70" s="321"/>
      <c r="GX70" s="321"/>
      <c r="GY70" s="321"/>
      <c r="GZ70" s="321"/>
      <c r="HA70" s="321"/>
      <c r="HB70" s="321"/>
      <c r="HC70" s="321"/>
      <c r="HD70" s="321"/>
      <c r="HE70" s="321"/>
      <c r="HF70" s="321"/>
      <c r="HG70" s="321"/>
      <c r="HH70" s="321"/>
      <c r="HI70" s="321"/>
      <c r="HJ70" s="321"/>
      <c r="HK70" s="321"/>
      <c r="HL70" s="321"/>
      <c r="HM70" s="321"/>
      <c r="HN70" s="321"/>
      <c r="HO70" s="321"/>
      <c r="HP70" s="321"/>
      <c r="HQ70" s="321"/>
      <c r="HR70" s="321"/>
      <c r="HS70" s="321"/>
      <c r="HT70" s="321"/>
      <c r="HU70" s="321"/>
      <c r="HV70" s="321"/>
      <c r="HW70" s="321"/>
      <c r="HX70" s="321"/>
      <c r="HY70" s="321"/>
      <c r="HZ70" s="321"/>
      <c r="IA70" s="321"/>
      <c r="IB70" s="321"/>
      <c r="IC70" s="321"/>
      <c r="ID70" s="321"/>
      <c r="IE70" s="321"/>
      <c r="IF70" s="321"/>
      <c r="IG70" s="321"/>
      <c r="IH70" s="321"/>
      <c r="II70" s="321"/>
      <c r="IJ70" s="321"/>
      <c r="IK70" s="321"/>
      <c r="IL70" s="321"/>
      <c r="IM70" s="321"/>
      <c r="IN70" s="321"/>
      <c r="IO70" s="321"/>
      <c r="IP70" s="321"/>
      <c r="IQ70" s="321"/>
      <c r="IR70" s="321"/>
      <c r="IS70" s="321"/>
      <c r="IT70" s="321"/>
    </row>
    <row r="71" spans="1:254" s="322" customFormat="1" ht="77.25" customHeight="1" x14ac:dyDescent="0.3">
      <c r="A71" s="172"/>
      <c r="B71" s="663" t="s">
        <v>503</v>
      </c>
      <c r="C71" s="858" t="s">
        <v>432</v>
      </c>
      <c r="D71" s="921"/>
      <c r="E71" s="859"/>
      <c r="F71" s="241">
        <v>0</v>
      </c>
      <c r="G71" s="231">
        <v>1</v>
      </c>
      <c r="H71" s="230">
        <v>0</v>
      </c>
      <c r="I71" s="231">
        <v>1</v>
      </c>
      <c r="J71" s="230">
        <v>0</v>
      </c>
      <c r="K71" s="231">
        <v>0</v>
      </c>
      <c r="L71" s="230">
        <v>0</v>
      </c>
      <c r="M71" s="231">
        <v>1</v>
      </c>
      <c r="N71" s="230">
        <v>0</v>
      </c>
      <c r="O71" s="261">
        <v>0</v>
      </c>
      <c r="P71" s="593">
        <f t="shared" si="36"/>
        <v>3</v>
      </c>
      <c r="Q71" s="324">
        <f t="shared" si="37"/>
        <v>10</v>
      </c>
      <c r="R71" s="323">
        <f t="shared" si="38"/>
        <v>30</v>
      </c>
      <c r="S71" s="323"/>
      <c r="T71" s="320"/>
      <c r="U71" s="320"/>
      <c r="V71" s="320"/>
      <c r="W71" s="320"/>
      <c r="X71" s="320"/>
      <c r="Y71" s="320"/>
      <c r="Z71" s="320"/>
      <c r="AA71" s="320"/>
      <c r="AB71" s="320"/>
      <c r="AC71" s="320"/>
      <c r="AD71" s="320"/>
      <c r="AE71" s="320"/>
      <c r="AF71" s="320"/>
      <c r="AG71" s="320"/>
      <c r="AH71" s="321"/>
      <c r="AI71" s="321"/>
      <c r="AJ71" s="321"/>
      <c r="AK71" s="321"/>
      <c r="AL71" s="321"/>
      <c r="AM71" s="321"/>
      <c r="AN71" s="321"/>
      <c r="AO71" s="321"/>
      <c r="AP71" s="321"/>
      <c r="AQ71" s="321"/>
      <c r="AR71" s="321"/>
      <c r="AS71" s="321"/>
      <c r="AT71" s="321"/>
      <c r="AU71" s="321"/>
      <c r="AV71" s="321"/>
      <c r="AW71" s="321"/>
      <c r="AX71" s="321"/>
      <c r="AY71" s="321"/>
      <c r="AZ71" s="321"/>
      <c r="BA71" s="321"/>
      <c r="BB71" s="321"/>
      <c r="BC71" s="321"/>
      <c r="BD71" s="321"/>
      <c r="BE71" s="321"/>
      <c r="BF71" s="321"/>
      <c r="BG71" s="321"/>
      <c r="BH71" s="321"/>
      <c r="BI71" s="321"/>
      <c r="BJ71" s="321"/>
      <c r="BK71" s="321"/>
      <c r="BL71" s="321"/>
      <c r="BM71" s="321"/>
      <c r="BN71" s="321"/>
      <c r="BO71" s="321"/>
      <c r="BP71" s="321"/>
      <c r="BQ71" s="321"/>
      <c r="BR71" s="321"/>
      <c r="BS71" s="321"/>
      <c r="BT71" s="321"/>
      <c r="BU71" s="321"/>
      <c r="BV71" s="321"/>
      <c r="BW71" s="321"/>
      <c r="BX71" s="321"/>
      <c r="BY71" s="321"/>
      <c r="BZ71" s="321"/>
      <c r="CA71" s="321"/>
      <c r="CB71" s="321"/>
      <c r="CC71" s="321"/>
      <c r="CD71" s="321"/>
      <c r="CE71" s="321"/>
      <c r="CF71" s="321"/>
      <c r="CG71" s="321"/>
      <c r="CH71" s="321"/>
      <c r="CI71" s="321"/>
      <c r="CJ71" s="321"/>
      <c r="CK71" s="321"/>
      <c r="CL71" s="321"/>
      <c r="CM71" s="321"/>
      <c r="CN71" s="321"/>
      <c r="CO71" s="321"/>
      <c r="CP71" s="321"/>
      <c r="CQ71" s="321"/>
      <c r="CR71" s="321"/>
      <c r="CS71" s="321"/>
      <c r="CT71" s="321"/>
      <c r="CU71" s="321"/>
      <c r="CV71" s="321"/>
      <c r="CW71" s="321"/>
      <c r="CX71" s="321"/>
      <c r="CY71" s="321"/>
      <c r="CZ71" s="321"/>
      <c r="DA71" s="321"/>
      <c r="DB71" s="321"/>
      <c r="DC71" s="321"/>
      <c r="DD71" s="321"/>
      <c r="DE71" s="321"/>
      <c r="DF71" s="321"/>
      <c r="DG71" s="321"/>
      <c r="DH71" s="321"/>
      <c r="DI71" s="321"/>
      <c r="DJ71" s="321"/>
      <c r="DK71" s="321"/>
      <c r="DL71" s="321"/>
      <c r="DM71" s="321"/>
      <c r="DN71" s="321"/>
      <c r="DO71" s="321"/>
      <c r="DP71" s="321"/>
      <c r="DQ71" s="321"/>
      <c r="DR71" s="321"/>
      <c r="DS71" s="321"/>
      <c r="DT71" s="321"/>
      <c r="DU71" s="321"/>
      <c r="DV71" s="321"/>
      <c r="DW71" s="321"/>
      <c r="DX71" s="321"/>
      <c r="DY71" s="321"/>
      <c r="DZ71" s="321"/>
      <c r="EA71" s="321"/>
      <c r="EB71" s="321"/>
      <c r="EC71" s="321"/>
      <c r="ED71" s="321"/>
      <c r="EE71" s="321"/>
      <c r="EF71" s="321"/>
      <c r="EG71" s="321"/>
      <c r="EH71" s="321"/>
      <c r="EI71" s="321"/>
      <c r="EJ71" s="321"/>
      <c r="EK71" s="321"/>
      <c r="EL71" s="321"/>
      <c r="EM71" s="321"/>
      <c r="EN71" s="321"/>
      <c r="EO71" s="321"/>
      <c r="EP71" s="321"/>
      <c r="EQ71" s="321"/>
      <c r="ER71" s="321"/>
      <c r="ES71" s="321"/>
      <c r="ET71" s="321"/>
      <c r="EU71" s="321"/>
      <c r="EV71" s="321"/>
      <c r="EW71" s="321"/>
      <c r="EX71" s="321"/>
      <c r="EY71" s="321"/>
      <c r="EZ71" s="321"/>
      <c r="FA71" s="321"/>
      <c r="FB71" s="321"/>
      <c r="FC71" s="321"/>
      <c r="FD71" s="321"/>
      <c r="FE71" s="321"/>
      <c r="FF71" s="321"/>
      <c r="FG71" s="321"/>
      <c r="FH71" s="321"/>
      <c r="FI71" s="321"/>
      <c r="FJ71" s="321"/>
      <c r="FK71" s="321"/>
      <c r="FL71" s="321"/>
      <c r="FM71" s="321"/>
      <c r="FN71" s="321"/>
      <c r="FO71" s="321"/>
      <c r="FP71" s="321"/>
      <c r="FQ71" s="321"/>
      <c r="FR71" s="321"/>
      <c r="FS71" s="321"/>
      <c r="FT71" s="321"/>
      <c r="FU71" s="321"/>
      <c r="FV71" s="321"/>
      <c r="FW71" s="321"/>
      <c r="FX71" s="321"/>
      <c r="FY71" s="321"/>
      <c r="FZ71" s="321"/>
      <c r="GA71" s="321"/>
      <c r="GB71" s="321"/>
      <c r="GC71" s="321"/>
      <c r="GD71" s="321"/>
      <c r="GE71" s="321"/>
      <c r="GF71" s="321"/>
      <c r="GG71" s="321"/>
      <c r="GH71" s="321"/>
      <c r="GI71" s="321"/>
      <c r="GJ71" s="321"/>
      <c r="GK71" s="321"/>
      <c r="GL71" s="321"/>
      <c r="GM71" s="321"/>
      <c r="GN71" s="321"/>
      <c r="GO71" s="321"/>
      <c r="GP71" s="321"/>
      <c r="GQ71" s="321"/>
      <c r="GR71" s="321"/>
      <c r="GS71" s="321"/>
      <c r="GT71" s="321"/>
      <c r="GU71" s="321"/>
      <c r="GV71" s="321"/>
      <c r="GW71" s="321"/>
      <c r="GX71" s="321"/>
      <c r="GY71" s="321"/>
      <c r="GZ71" s="321"/>
      <c r="HA71" s="321"/>
      <c r="HB71" s="321"/>
      <c r="HC71" s="321"/>
      <c r="HD71" s="321"/>
      <c r="HE71" s="321"/>
      <c r="HF71" s="321"/>
      <c r="HG71" s="321"/>
      <c r="HH71" s="321"/>
      <c r="HI71" s="321"/>
      <c r="HJ71" s="321"/>
      <c r="HK71" s="321"/>
      <c r="HL71" s="321"/>
      <c r="HM71" s="321"/>
      <c r="HN71" s="321"/>
      <c r="HO71" s="321"/>
      <c r="HP71" s="321"/>
      <c r="HQ71" s="321"/>
      <c r="HR71" s="321"/>
      <c r="HS71" s="321"/>
      <c r="HT71" s="321"/>
      <c r="HU71" s="321"/>
      <c r="HV71" s="321"/>
      <c r="HW71" s="321"/>
      <c r="HX71" s="321"/>
      <c r="HY71" s="321"/>
      <c r="HZ71" s="321"/>
      <c r="IA71" s="321"/>
      <c r="IB71" s="321"/>
      <c r="IC71" s="321"/>
      <c r="ID71" s="321"/>
      <c r="IE71" s="321"/>
      <c r="IF71" s="321"/>
      <c r="IG71" s="321"/>
      <c r="IH71" s="321"/>
      <c r="II71" s="321"/>
      <c r="IJ71" s="321"/>
      <c r="IK71" s="321"/>
      <c r="IL71" s="321"/>
      <c r="IM71" s="321"/>
      <c r="IN71" s="321"/>
      <c r="IO71" s="321"/>
      <c r="IP71" s="321"/>
      <c r="IQ71" s="321"/>
      <c r="IR71" s="321"/>
      <c r="IS71" s="321"/>
      <c r="IT71" s="321"/>
    </row>
    <row r="72" spans="1:254" s="322" customFormat="1" ht="95.25" customHeight="1" x14ac:dyDescent="0.3">
      <c r="A72" s="172"/>
      <c r="B72" s="663" t="s">
        <v>505</v>
      </c>
      <c r="C72" s="820" t="s">
        <v>485</v>
      </c>
      <c r="D72" s="920"/>
      <c r="E72" s="821"/>
      <c r="F72" s="241">
        <v>1</v>
      </c>
      <c r="G72" s="231">
        <v>1</v>
      </c>
      <c r="H72" s="230">
        <v>1</v>
      </c>
      <c r="I72" s="231">
        <v>1</v>
      </c>
      <c r="J72" s="230">
        <v>0</v>
      </c>
      <c r="K72" s="231" t="s">
        <v>395</v>
      </c>
      <c r="L72" s="230">
        <v>1</v>
      </c>
      <c r="M72" s="231">
        <v>1</v>
      </c>
      <c r="N72" s="230" t="s">
        <v>395</v>
      </c>
      <c r="O72" s="261" t="s">
        <v>395</v>
      </c>
      <c r="P72" s="593">
        <f t="shared" si="36"/>
        <v>6</v>
      </c>
      <c r="Q72" s="324">
        <f t="shared" si="37"/>
        <v>7</v>
      </c>
      <c r="R72" s="323">
        <f t="shared" si="38"/>
        <v>85.714285714285708</v>
      </c>
      <c r="S72" s="323"/>
      <c r="T72" s="320"/>
      <c r="U72" s="320"/>
      <c r="V72" s="320"/>
      <c r="W72" s="320"/>
      <c r="X72" s="320"/>
      <c r="Y72" s="320"/>
      <c r="Z72" s="320"/>
      <c r="AA72" s="320"/>
      <c r="AB72" s="320"/>
      <c r="AC72" s="320"/>
      <c r="AD72" s="320"/>
      <c r="AE72" s="320"/>
      <c r="AF72" s="320"/>
      <c r="AG72" s="320"/>
      <c r="AH72" s="321"/>
      <c r="AI72" s="321"/>
      <c r="AJ72" s="321"/>
      <c r="AK72" s="321"/>
      <c r="AL72" s="321"/>
      <c r="AM72" s="321"/>
      <c r="AN72" s="321"/>
      <c r="AO72" s="321"/>
      <c r="AP72" s="321"/>
      <c r="AQ72" s="321"/>
      <c r="AR72" s="321"/>
      <c r="AS72" s="321"/>
      <c r="AT72" s="321"/>
      <c r="AU72" s="321"/>
      <c r="AV72" s="321"/>
      <c r="AW72" s="321"/>
      <c r="AX72" s="321"/>
      <c r="AY72" s="321"/>
      <c r="AZ72" s="321"/>
      <c r="BA72" s="321"/>
      <c r="BB72" s="321"/>
      <c r="BC72" s="321"/>
      <c r="BD72" s="321"/>
      <c r="BE72" s="321"/>
      <c r="BF72" s="321"/>
      <c r="BG72" s="321"/>
      <c r="BH72" s="321"/>
      <c r="BI72" s="321"/>
      <c r="BJ72" s="321"/>
      <c r="BK72" s="321"/>
      <c r="BL72" s="321"/>
      <c r="BM72" s="321"/>
      <c r="BN72" s="321"/>
      <c r="BO72" s="321"/>
      <c r="BP72" s="321"/>
      <c r="BQ72" s="321"/>
      <c r="BR72" s="321"/>
      <c r="BS72" s="321"/>
      <c r="BT72" s="321"/>
      <c r="BU72" s="321"/>
      <c r="BV72" s="321"/>
      <c r="BW72" s="321"/>
      <c r="BX72" s="321"/>
      <c r="BY72" s="321"/>
      <c r="BZ72" s="321"/>
      <c r="CA72" s="321"/>
      <c r="CB72" s="321"/>
      <c r="CC72" s="321"/>
      <c r="CD72" s="321"/>
      <c r="CE72" s="321"/>
      <c r="CF72" s="321"/>
      <c r="CG72" s="321"/>
      <c r="CH72" s="321"/>
      <c r="CI72" s="321"/>
      <c r="CJ72" s="321"/>
      <c r="CK72" s="321"/>
      <c r="CL72" s="321"/>
      <c r="CM72" s="321"/>
      <c r="CN72" s="321"/>
      <c r="CO72" s="321"/>
      <c r="CP72" s="321"/>
      <c r="CQ72" s="321"/>
      <c r="CR72" s="321"/>
      <c r="CS72" s="321"/>
      <c r="CT72" s="321"/>
      <c r="CU72" s="321"/>
      <c r="CV72" s="321"/>
      <c r="CW72" s="321"/>
      <c r="CX72" s="321"/>
      <c r="CY72" s="321"/>
      <c r="CZ72" s="321"/>
      <c r="DA72" s="321"/>
      <c r="DB72" s="321"/>
      <c r="DC72" s="321"/>
      <c r="DD72" s="321"/>
      <c r="DE72" s="321"/>
      <c r="DF72" s="321"/>
      <c r="DG72" s="321"/>
      <c r="DH72" s="321"/>
      <c r="DI72" s="321"/>
      <c r="DJ72" s="321"/>
      <c r="DK72" s="321"/>
      <c r="DL72" s="321"/>
      <c r="DM72" s="321"/>
      <c r="DN72" s="321"/>
      <c r="DO72" s="321"/>
      <c r="DP72" s="321"/>
      <c r="DQ72" s="321"/>
      <c r="DR72" s="321"/>
      <c r="DS72" s="321"/>
      <c r="DT72" s="321"/>
      <c r="DU72" s="321"/>
      <c r="DV72" s="321"/>
      <c r="DW72" s="321"/>
      <c r="DX72" s="321"/>
      <c r="DY72" s="321"/>
      <c r="DZ72" s="321"/>
      <c r="EA72" s="321"/>
      <c r="EB72" s="321"/>
      <c r="EC72" s="321"/>
      <c r="ED72" s="321"/>
      <c r="EE72" s="321"/>
      <c r="EF72" s="321"/>
      <c r="EG72" s="321"/>
      <c r="EH72" s="321"/>
      <c r="EI72" s="321"/>
      <c r="EJ72" s="321"/>
      <c r="EK72" s="321"/>
      <c r="EL72" s="321"/>
      <c r="EM72" s="321"/>
      <c r="EN72" s="321"/>
      <c r="EO72" s="321"/>
      <c r="EP72" s="321"/>
      <c r="EQ72" s="321"/>
      <c r="ER72" s="321"/>
      <c r="ES72" s="321"/>
      <c r="ET72" s="321"/>
      <c r="EU72" s="321"/>
      <c r="EV72" s="321"/>
      <c r="EW72" s="321"/>
      <c r="EX72" s="321"/>
      <c r="EY72" s="321"/>
      <c r="EZ72" s="321"/>
      <c r="FA72" s="321"/>
      <c r="FB72" s="321"/>
      <c r="FC72" s="321"/>
      <c r="FD72" s="321"/>
      <c r="FE72" s="321"/>
      <c r="FF72" s="321"/>
      <c r="FG72" s="321"/>
      <c r="FH72" s="321"/>
      <c r="FI72" s="321"/>
      <c r="FJ72" s="321"/>
      <c r="FK72" s="321"/>
      <c r="FL72" s="321"/>
      <c r="FM72" s="321"/>
      <c r="FN72" s="321"/>
      <c r="FO72" s="321"/>
      <c r="FP72" s="321"/>
      <c r="FQ72" s="321"/>
      <c r="FR72" s="321"/>
      <c r="FS72" s="321"/>
      <c r="FT72" s="321"/>
      <c r="FU72" s="321"/>
      <c r="FV72" s="321"/>
      <c r="FW72" s="321"/>
      <c r="FX72" s="321"/>
      <c r="FY72" s="321"/>
      <c r="FZ72" s="321"/>
      <c r="GA72" s="321"/>
      <c r="GB72" s="321"/>
      <c r="GC72" s="321"/>
      <c r="GD72" s="321"/>
      <c r="GE72" s="321"/>
      <c r="GF72" s="321"/>
      <c r="GG72" s="321"/>
      <c r="GH72" s="321"/>
      <c r="GI72" s="321"/>
      <c r="GJ72" s="321"/>
      <c r="GK72" s="321"/>
      <c r="GL72" s="321"/>
      <c r="GM72" s="321"/>
      <c r="GN72" s="321"/>
      <c r="GO72" s="321"/>
      <c r="GP72" s="321"/>
      <c r="GQ72" s="321"/>
      <c r="GR72" s="321"/>
      <c r="GS72" s="321"/>
      <c r="GT72" s="321"/>
      <c r="GU72" s="321"/>
      <c r="GV72" s="321"/>
      <c r="GW72" s="321"/>
      <c r="GX72" s="321"/>
      <c r="GY72" s="321"/>
      <c r="GZ72" s="321"/>
      <c r="HA72" s="321"/>
      <c r="HB72" s="321"/>
      <c r="HC72" s="321"/>
      <c r="HD72" s="321"/>
      <c r="HE72" s="321"/>
      <c r="HF72" s="321"/>
      <c r="HG72" s="321"/>
      <c r="HH72" s="321"/>
      <c r="HI72" s="321"/>
      <c r="HJ72" s="321"/>
      <c r="HK72" s="321"/>
      <c r="HL72" s="321"/>
      <c r="HM72" s="321"/>
      <c r="HN72" s="321"/>
      <c r="HO72" s="321"/>
      <c r="HP72" s="321"/>
      <c r="HQ72" s="321"/>
      <c r="HR72" s="321"/>
      <c r="HS72" s="321"/>
      <c r="HT72" s="321"/>
      <c r="HU72" s="321"/>
      <c r="HV72" s="321"/>
      <c r="HW72" s="321"/>
      <c r="HX72" s="321"/>
      <c r="HY72" s="321"/>
      <c r="HZ72" s="321"/>
      <c r="IA72" s="321"/>
      <c r="IB72" s="321"/>
      <c r="IC72" s="321"/>
      <c r="ID72" s="321"/>
      <c r="IE72" s="321"/>
      <c r="IF72" s="321"/>
      <c r="IG72" s="321"/>
      <c r="IH72" s="321"/>
      <c r="II72" s="321"/>
      <c r="IJ72" s="321"/>
      <c r="IK72" s="321"/>
      <c r="IL72" s="321"/>
      <c r="IM72" s="321"/>
      <c r="IN72" s="321"/>
      <c r="IO72" s="321"/>
      <c r="IP72" s="321"/>
      <c r="IQ72" s="321"/>
      <c r="IR72" s="321"/>
      <c r="IS72" s="321"/>
      <c r="IT72" s="321"/>
    </row>
    <row r="73" spans="1:254" s="322" customFormat="1" ht="90" customHeight="1" thickBot="1" x14ac:dyDescent="0.35">
      <c r="A73" s="172"/>
      <c r="B73" s="664" t="s">
        <v>506</v>
      </c>
      <c r="C73" s="930" t="s">
        <v>468</v>
      </c>
      <c r="D73" s="931"/>
      <c r="E73" s="932"/>
      <c r="F73" s="264" t="s">
        <v>395</v>
      </c>
      <c r="G73" s="265">
        <v>0</v>
      </c>
      <c r="H73" s="266">
        <v>0</v>
      </c>
      <c r="I73" s="265">
        <v>0</v>
      </c>
      <c r="J73" s="266" t="s">
        <v>395</v>
      </c>
      <c r="K73" s="265">
        <v>1</v>
      </c>
      <c r="L73" s="266" t="s">
        <v>395</v>
      </c>
      <c r="M73" s="265" t="s">
        <v>395</v>
      </c>
      <c r="N73" s="266">
        <v>0</v>
      </c>
      <c r="O73" s="267">
        <v>1</v>
      </c>
      <c r="P73" s="593">
        <f t="shared" si="36"/>
        <v>2</v>
      </c>
      <c r="Q73" s="324">
        <f t="shared" si="37"/>
        <v>6</v>
      </c>
      <c r="R73" s="323">
        <f t="shared" si="38"/>
        <v>33.333333333333329</v>
      </c>
      <c r="S73" s="323"/>
      <c r="T73" s="320"/>
      <c r="U73" s="320"/>
      <c r="V73" s="320"/>
      <c r="W73" s="320"/>
      <c r="X73" s="320"/>
      <c r="Y73" s="320"/>
      <c r="Z73" s="320"/>
      <c r="AA73" s="320"/>
      <c r="AB73" s="320"/>
      <c r="AC73" s="320"/>
      <c r="AD73" s="320"/>
      <c r="AE73" s="320"/>
      <c r="AF73" s="320"/>
      <c r="AG73" s="320"/>
      <c r="AH73" s="321"/>
      <c r="AI73" s="321"/>
      <c r="AJ73" s="321"/>
      <c r="AK73" s="321"/>
      <c r="AL73" s="321"/>
      <c r="AM73" s="321"/>
      <c r="AN73" s="321"/>
      <c r="AO73" s="321"/>
      <c r="AP73" s="321"/>
      <c r="AQ73" s="321"/>
      <c r="AR73" s="321"/>
      <c r="AS73" s="321"/>
      <c r="AT73" s="321"/>
      <c r="AU73" s="321"/>
      <c r="AV73" s="321"/>
      <c r="AW73" s="321"/>
      <c r="AX73" s="321"/>
      <c r="AY73" s="321"/>
      <c r="AZ73" s="321"/>
      <c r="BA73" s="321"/>
      <c r="BB73" s="321"/>
      <c r="BC73" s="321"/>
      <c r="BD73" s="321"/>
      <c r="BE73" s="321"/>
      <c r="BF73" s="321"/>
      <c r="BG73" s="321"/>
      <c r="BH73" s="321"/>
      <c r="BI73" s="321"/>
      <c r="BJ73" s="321"/>
      <c r="BK73" s="321"/>
      <c r="BL73" s="321"/>
      <c r="BM73" s="321"/>
      <c r="BN73" s="321"/>
      <c r="BO73" s="321"/>
      <c r="BP73" s="321"/>
      <c r="BQ73" s="321"/>
      <c r="BR73" s="321"/>
      <c r="BS73" s="321"/>
      <c r="BT73" s="321"/>
      <c r="BU73" s="321"/>
      <c r="BV73" s="321"/>
      <c r="BW73" s="321"/>
      <c r="BX73" s="321"/>
      <c r="BY73" s="321"/>
      <c r="BZ73" s="321"/>
      <c r="CA73" s="321"/>
      <c r="CB73" s="321"/>
      <c r="CC73" s="321"/>
      <c r="CD73" s="321"/>
      <c r="CE73" s="321"/>
      <c r="CF73" s="321"/>
      <c r="CG73" s="321"/>
      <c r="CH73" s="321"/>
      <c r="CI73" s="321"/>
      <c r="CJ73" s="321"/>
      <c r="CK73" s="321"/>
      <c r="CL73" s="321"/>
      <c r="CM73" s="321"/>
      <c r="CN73" s="321"/>
      <c r="CO73" s="321"/>
      <c r="CP73" s="321"/>
      <c r="CQ73" s="321"/>
      <c r="CR73" s="321"/>
      <c r="CS73" s="321"/>
      <c r="CT73" s="321"/>
      <c r="CU73" s="321"/>
      <c r="CV73" s="321"/>
      <c r="CW73" s="321"/>
      <c r="CX73" s="321"/>
      <c r="CY73" s="321"/>
      <c r="CZ73" s="321"/>
      <c r="DA73" s="321"/>
      <c r="DB73" s="321"/>
      <c r="DC73" s="321"/>
      <c r="DD73" s="321"/>
      <c r="DE73" s="321"/>
      <c r="DF73" s="321"/>
      <c r="DG73" s="321"/>
      <c r="DH73" s="321"/>
      <c r="DI73" s="321"/>
      <c r="DJ73" s="321"/>
      <c r="DK73" s="321"/>
      <c r="DL73" s="321"/>
      <c r="DM73" s="321"/>
      <c r="DN73" s="321"/>
      <c r="DO73" s="321"/>
      <c r="DP73" s="321"/>
      <c r="DQ73" s="321"/>
      <c r="DR73" s="321"/>
      <c r="DS73" s="321"/>
      <c r="DT73" s="321"/>
      <c r="DU73" s="321"/>
      <c r="DV73" s="321"/>
      <c r="DW73" s="321"/>
      <c r="DX73" s="321"/>
      <c r="DY73" s="321"/>
      <c r="DZ73" s="321"/>
      <c r="EA73" s="321"/>
      <c r="EB73" s="321"/>
      <c r="EC73" s="321"/>
      <c r="ED73" s="321"/>
      <c r="EE73" s="321"/>
      <c r="EF73" s="321"/>
      <c r="EG73" s="321"/>
      <c r="EH73" s="321"/>
      <c r="EI73" s="321"/>
      <c r="EJ73" s="321"/>
      <c r="EK73" s="321"/>
      <c r="EL73" s="321"/>
      <c r="EM73" s="321"/>
      <c r="EN73" s="321"/>
      <c r="EO73" s="321"/>
      <c r="EP73" s="321"/>
      <c r="EQ73" s="321"/>
      <c r="ER73" s="321"/>
      <c r="ES73" s="321"/>
      <c r="ET73" s="321"/>
      <c r="EU73" s="321"/>
      <c r="EV73" s="321"/>
      <c r="EW73" s="321"/>
      <c r="EX73" s="321"/>
      <c r="EY73" s="321"/>
      <c r="EZ73" s="321"/>
      <c r="FA73" s="321"/>
      <c r="FB73" s="321"/>
      <c r="FC73" s="321"/>
      <c r="FD73" s="321"/>
      <c r="FE73" s="321"/>
      <c r="FF73" s="321"/>
      <c r="FG73" s="321"/>
      <c r="FH73" s="321"/>
      <c r="FI73" s="321"/>
      <c r="FJ73" s="321"/>
      <c r="FK73" s="321"/>
      <c r="FL73" s="321"/>
      <c r="FM73" s="321"/>
      <c r="FN73" s="321"/>
      <c r="FO73" s="321"/>
      <c r="FP73" s="321"/>
      <c r="FQ73" s="321"/>
      <c r="FR73" s="321"/>
      <c r="FS73" s="321"/>
      <c r="FT73" s="321"/>
      <c r="FU73" s="321"/>
      <c r="FV73" s="321"/>
      <c r="FW73" s="321"/>
      <c r="FX73" s="321"/>
      <c r="FY73" s="321"/>
      <c r="FZ73" s="321"/>
      <c r="GA73" s="321"/>
      <c r="GB73" s="321"/>
      <c r="GC73" s="321"/>
      <c r="GD73" s="321"/>
      <c r="GE73" s="321"/>
      <c r="GF73" s="321"/>
      <c r="GG73" s="321"/>
      <c r="GH73" s="321"/>
      <c r="GI73" s="321"/>
      <c r="GJ73" s="321"/>
      <c r="GK73" s="321"/>
      <c r="GL73" s="321"/>
      <c r="GM73" s="321"/>
      <c r="GN73" s="321"/>
      <c r="GO73" s="321"/>
      <c r="GP73" s="321"/>
      <c r="GQ73" s="321"/>
      <c r="GR73" s="321"/>
      <c r="GS73" s="321"/>
      <c r="GT73" s="321"/>
      <c r="GU73" s="321"/>
      <c r="GV73" s="321"/>
      <c r="GW73" s="321"/>
      <c r="GX73" s="321"/>
      <c r="GY73" s="321"/>
      <c r="GZ73" s="321"/>
      <c r="HA73" s="321"/>
      <c r="HB73" s="321"/>
      <c r="HC73" s="321"/>
      <c r="HD73" s="321"/>
      <c r="HE73" s="321"/>
      <c r="HF73" s="321"/>
      <c r="HG73" s="321"/>
      <c r="HH73" s="321"/>
      <c r="HI73" s="321"/>
      <c r="HJ73" s="321"/>
      <c r="HK73" s="321"/>
      <c r="HL73" s="321"/>
      <c r="HM73" s="321"/>
      <c r="HN73" s="321"/>
      <c r="HO73" s="321"/>
      <c r="HP73" s="321"/>
      <c r="HQ73" s="321"/>
      <c r="HR73" s="321"/>
      <c r="HS73" s="321"/>
      <c r="HT73" s="321"/>
      <c r="HU73" s="321"/>
      <c r="HV73" s="321"/>
      <c r="HW73" s="321"/>
      <c r="HX73" s="321"/>
      <c r="HY73" s="321"/>
      <c r="HZ73" s="321"/>
      <c r="IA73" s="321"/>
      <c r="IB73" s="321"/>
      <c r="IC73" s="321"/>
      <c r="ID73" s="321"/>
      <c r="IE73" s="321"/>
      <c r="IF73" s="321"/>
      <c r="IG73" s="321"/>
      <c r="IH73" s="321"/>
      <c r="II73" s="321"/>
      <c r="IJ73" s="321"/>
      <c r="IK73" s="321"/>
      <c r="IL73" s="321"/>
      <c r="IM73" s="321"/>
      <c r="IN73" s="321"/>
      <c r="IO73" s="321"/>
      <c r="IP73" s="321"/>
      <c r="IQ73" s="321"/>
      <c r="IR73" s="321"/>
      <c r="IS73" s="321"/>
      <c r="IT73" s="321"/>
    </row>
    <row r="74" spans="1:254" s="322" customFormat="1" ht="19.5" customHeight="1" thickBot="1" x14ac:dyDescent="0.4">
      <c r="A74" s="172"/>
      <c r="B74" s="924" t="s">
        <v>14</v>
      </c>
      <c r="C74" s="925"/>
      <c r="D74" s="925"/>
      <c r="E74" s="926"/>
      <c r="F74" s="287">
        <f>SUM(F69:F73)</f>
        <v>1</v>
      </c>
      <c r="G74" s="279">
        <f t="shared" ref="G74:O74" si="39">SUM(G69:G73)</f>
        <v>2</v>
      </c>
      <c r="H74" s="279">
        <f t="shared" si="39"/>
        <v>2</v>
      </c>
      <c r="I74" s="279">
        <f t="shared" si="39"/>
        <v>2</v>
      </c>
      <c r="J74" s="279">
        <f t="shared" si="39"/>
        <v>1</v>
      </c>
      <c r="K74" s="279">
        <f t="shared" si="39"/>
        <v>2</v>
      </c>
      <c r="L74" s="279">
        <f t="shared" si="39"/>
        <v>1</v>
      </c>
      <c r="M74" s="279">
        <f t="shared" si="39"/>
        <v>2</v>
      </c>
      <c r="N74" s="279">
        <f t="shared" si="39"/>
        <v>1</v>
      </c>
      <c r="O74" s="281">
        <f t="shared" si="39"/>
        <v>2</v>
      </c>
      <c r="P74" s="593">
        <f>SUM(F74:O74)</f>
        <v>16</v>
      </c>
      <c r="Q74" s="323">
        <f>(P74/P75)*100</f>
        <v>45.714285714285715</v>
      </c>
      <c r="R74" s="143"/>
      <c r="S74" s="964" t="s">
        <v>513</v>
      </c>
      <c r="T74" s="965"/>
      <c r="U74" s="966"/>
      <c r="V74" s="954">
        <f>Q74</f>
        <v>45.714285714285715</v>
      </c>
      <c r="W74" s="956" t="s">
        <v>397</v>
      </c>
      <c r="X74" s="320"/>
      <c r="Y74" s="320"/>
      <c r="Z74" s="320"/>
      <c r="AA74" s="320"/>
      <c r="AB74" s="320"/>
      <c r="AC74" s="320"/>
      <c r="AD74" s="320"/>
      <c r="AE74" s="320"/>
      <c r="AF74" s="320"/>
      <c r="AG74" s="320"/>
      <c r="AH74" s="321"/>
      <c r="AI74" s="321"/>
      <c r="AJ74" s="321"/>
      <c r="AK74" s="321"/>
      <c r="AL74" s="321"/>
      <c r="AM74" s="321"/>
      <c r="AN74" s="321"/>
      <c r="AO74" s="321"/>
      <c r="AP74" s="321"/>
      <c r="AQ74" s="321"/>
      <c r="AR74" s="321"/>
      <c r="AS74" s="321"/>
      <c r="AT74" s="321"/>
      <c r="AU74" s="321"/>
      <c r="AV74" s="321"/>
      <c r="AW74" s="321"/>
      <c r="AX74" s="321"/>
      <c r="AY74" s="321"/>
      <c r="AZ74" s="321"/>
      <c r="BA74" s="321"/>
      <c r="BB74" s="321"/>
      <c r="BC74" s="321"/>
      <c r="BD74" s="321"/>
      <c r="BE74" s="321"/>
      <c r="BF74" s="321"/>
      <c r="BG74" s="321"/>
      <c r="BH74" s="321"/>
      <c r="BI74" s="321"/>
      <c r="BJ74" s="321"/>
      <c r="BK74" s="321"/>
      <c r="BL74" s="321"/>
      <c r="BM74" s="321"/>
      <c r="BN74" s="321"/>
      <c r="BO74" s="321"/>
      <c r="BP74" s="321"/>
      <c r="BQ74" s="321"/>
      <c r="BR74" s="321"/>
      <c r="BS74" s="321"/>
      <c r="BT74" s="321"/>
      <c r="BU74" s="321"/>
      <c r="BV74" s="321"/>
      <c r="BW74" s="321"/>
      <c r="BX74" s="321"/>
      <c r="BY74" s="321"/>
      <c r="BZ74" s="321"/>
      <c r="CA74" s="321"/>
      <c r="CB74" s="321"/>
      <c r="CC74" s="321"/>
      <c r="CD74" s="321"/>
      <c r="CE74" s="321"/>
      <c r="CF74" s="321"/>
      <c r="CG74" s="321"/>
      <c r="CH74" s="321"/>
      <c r="CI74" s="321"/>
      <c r="CJ74" s="321"/>
      <c r="CK74" s="321"/>
      <c r="CL74" s="321"/>
      <c r="CM74" s="321"/>
      <c r="CN74" s="321"/>
      <c r="CO74" s="321"/>
      <c r="CP74" s="321"/>
      <c r="CQ74" s="321"/>
      <c r="CR74" s="321"/>
      <c r="CS74" s="321"/>
      <c r="CT74" s="321"/>
      <c r="CU74" s="321"/>
      <c r="CV74" s="321"/>
      <c r="CW74" s="321"/>
      <c r="CX74" s="321"/>
      <c r="CY74" s="321"/>
      <c r="CZ74" s="321"/>
      <c r="DA74" s="321"/>
      <c r="DB74" s="321"/>
      <c r="DC74" s="321"/>
      <c r="DD74" s="321"/>
      <c r="DE74" s="321"/>
      <c r="DF74" s="321"/>
      <c r="DG74" s="321"/>
      <c r="DH74" s="321"/>
      <c r="DI74" s="321"/>
      <c r="DJ74" s="321"/>
      <c r="DK74" s="321"/>
      <c r="DL74" s="321"/>
      <c r="DM74" s="321"/>
      <c r="DN74" s="321"/>
      <c r="DO74" s="321"/>
      <c r="DP74" s="321"/>
      <c r="DQ74" s="321"/>
      <c r="DR74" s="321"/>
      <c r="DS74" s="321"/>
      <c r="DT74" s="321"/>
      <c r="DU74" s="321"/>
      <c r="DV74" s="321"/>
      <c r="DW74" s="321"/>
      <c r="DX74" s="321"/>
      <c r="DY74" s="321"/>
      <c r="DZ74" s="321"/>
      <c r="EA74" s="321"/>
      <c r="EB74" s="321"/>
      <c r="EC74" s="321"/>
      <c r="ED74" s="321"/>
      <c r="EE74" s="321"/>
      <c r="EF74" s="321"/>
      <c r="EG74" s="321"/>
      <c r="EH74" s="321"/>
      <c r="EI74" s="321"/>
      <c r="EJ74" s="321"/>
      <c r="EK74" s="321"/>
      <c r="EL74" s="321"/>
      <c r="EM74" s="321"/>
      <c r="EN74" s="321"/>
      <c r="EO74" s="321"/>
      <c r="EP74" s="321"/>
      <c r="EQ74" s="321"/>
      <c r="ER74" s="321"/>
      <c r="ES74" s="321"/>
      <c r="ET74" s="321"/>
      <c r="EU74" s="321"/>
      <c r="EV74" s="321"/>
      <c r="EW74" s="321"/>
      <c r="EX74" s="321"/>
      <c r="EY74" s="321"/>
      <c r="EZ74" s="321"/>
      <c r="FA74" s="321"/>
      <c r="FB74" s="321"/>
      <c r="FC74" s="321"/>
      <c r="FD74" s="321"/>
      <c r="FE74" s="321"/>
      <c r="FF74" s="321"/>
      <c r="FG74" s="321"/>
      <c r="FH74" s="321"/>
      <c r="FI74" s="321"/>
      <c r="FJ74" s="321"/>
      <c r="FK74" s="321"/>
      <c r="FL74" s="321"/>
      <c r="FM74" s="321"/>
      <c r="FN74" s="321"/>
      <c r="FO74" s="321"/>
      <c r="FP74" s="321"/>
      <c r="FQ74" s="321"/>
      <c r="FR74" s="321"/>
      <c r="FS74" s="321"/>
      <c r="FT74" s="321"/>
      <c r="FU74" s="321"/>
      <c r="FV74" s="321"/>
      <c r="FW74" s="321"/>
      <c r="FX74" s="321"/>
      <c r="FY74" s="321"/>
      <c r="FZ74" s="321"/>
      <c r="GA74" s="321"/>
      <c r="GB74" s="321"/>
      <c r="GC74" s="321"/>
      <c r="GD74" s="321"/>
      <c r="GE74" s="321"/>
      <c r="GF74" s="321"/>
      <c r="GG74" s="321"/>
      <c r="GH74" s="321"/>
      <c r="GI74" s="321"/>
      <c r="GJ74" s="321"/>
      <c r="GK74" s="321"/>
      <c r="GL74" s="321"/>
      <c r="GM74" s="321"/>
      <c r="GN74" s="321"/>
      <c r="GO74" s="321"/>
      <c r="GP74" s="321"/>
      <c r="GQ74" s="321"/>
      <c r="GR74" s="321"/>
      <c r="GS74" s="321"/>
      <c r="GT74" s="321"/>
      <c r="GU74" s="321"/>
      <c r="GV74" s="321"/>
      <c r="GW74" s="321"/>
      <c r="GX74" s="321"/>
      <c r="GY74" s="321"/>
      <c r="GZ74" s="321"/>
      <c r="HA74" s="321"/>
      <c r="HB74" s="321"/>
      <c r="HC74" s="321"/>
      <c r="HD74" s="321"/>
      <c r="HE74" s="321"/>
      <c r="HF74" s="321"/>
      <c r="HG74" s="321"/>
      <c r="HH74" s="321"/>
      <c r="HI74" s="321"/>
      <c r="HJ74" s="321"/>
      <c r="HK74" s="321"/>
      <c r="HL74" s="321"/>
      <c r="HM74" s="321"/>
      <c r="HN74" s="321"/>
      <c r="HO74" s="321"/>
      <c r="HP74" s="321"/>
      <c r="HQ74" s="321"/>
      <c r="HR74" s="321"/>
      <c r="HS74" s="321"/>
      <c r="HT74" s="321"/>
      <c r="HU74" s="321"/>
      <c r="HV74" s="321"/>
      <c r="HW74" s="321"/>
      <c r="HX74" s="321"/>
      <c r="HY74" s="321"/>
      <c r="HZ74" s="321"/>
      <c r="IA74" s="321"/>
      <c r="IB74" s="321"/>
      <c r="IC74" s="321"/>
      <c r="ID74" s="321"/>
      <c r="IE74" s="321"/>
      <c r="IF74" s="321"/>
      <c r="IG74" s="321"/>
      <c r="IH74" s="321"/>
      <c r="II74" s="321"/>
      <c r="IJ74" s="321"/>
      <c r="IK74" s="321"/>
      <c r="IL74" s="321"/>
      <c r="IM74" s="321"/>
      <c r="IN74" s="321"/>
      <c r="IO74" s="321"/>
      <c r="IP74" s="321"/>
      <c r="IQ74" s="321"/>
      <c r="IR74" s="321"/>
      <c r="IS74" s="321"/>
      <c r="IT74" s="321"/>
    </row>
    <row r="75" spans="1:254" s="78" customFormat="1" ht="27.75" customHeight="1" thickBot="1" x14ac:dyDescent="0.4">
      <c r="A75" s="143"/>
      <c r="B75" s="145"/>
      <c r="C75" s="145"/>
      <c r="D75" s="145"/>
      <c r="E75" s="145"/>
      <c r="F75" s="595">
        <f>COUNT(F69:F73)</f>
        <v>4</v>
      </c>
      <c r="G75" s="595">
        <f t="shared" ref="G75:O75" si="40">COUNT(G69:G73)</f>
        <v>4</v>
      </c>
      <c r="H75" s="595">
        <f t="shared" si="40"/>
        <v>5</v>
      </c>
      <c r="I75" s="595">
        <f t="shared" si="40"/>
        <v>4</v>
      </c>
      <c r="J75" s="595">
        <f t="shared" si="40"/>
        <v>3</v>
      </c>
      <c r="K75" s="595">
        <f t="shared" si="40"/>
        <v>3</v>
      </c>
      <c r="L75" s="595">
        <f t="shared" si="40"/>
        <v>3</v>
      </c>
      <c r="M75" s="595">
        <f t="shared" si="40"/>
        <v>3</v>
      </c>
      <c r="N75" s="595">
        <f t="shared" si="40"/>
        <v>3</v>
      </c>
      <c r="O75" s="595">
        <f t="shared" si="40"/>
        <v>3</v>
      </c>
      <c r="P75" s="533">
        <f>COUNT(F69:O73)</f>
        <v>35</v>
      </c>
      <c r="Q75" s="143"/>
      <c r="R75" s="143"/>
      <c r="S75" s="967"/>
      <c r="T75" s="968"/>
      <c r="U75" s="969"/>
      <c r="V75" s="955"/>
      <c r="W75" s="957"/>
      <c r="X75" s="143"/>
      <c r="Y75" s="143"/>
      <c r="Z75" s="143"/>
      <c r="AA75" s="143"/>
      <c r="AB75" s="143"/>
      <c r="AC75" s="143"/>
      <c r="AD75" s="143"/>
      <c r="AE75" s="143"/>
      <c r="AF75" s="143"/>
      <c r="AG75" s="143"/>
    </row>
    <row r="76" spans="1:254" s="78" customFormat="1" ht="18.75" customHeight="1" x14ac:dyDescent="0.35">
      <c r="A76" s="143"/>
      <c r="B76" s="145"/>
      <c r="C76" s="145"/>
      <c r="D76" s="145"/>
      <c r="E76" s="145"/>
      <c r="F76" s="595">
        <f>(F74/F75)*100</f>
        <v>25</v>
      </c>
      <c r="G76" s="595">
        <f t="shared" ref="G76:O76" si="41">(G74/G75)*100</f>
        <v>50</v>
      </c>
      <c r="H76" s="595">
        <f t="shared" si="41"/>
        <v>40</v>
      </c>
      <c r="I76" s="595">
        <f t="shared" si="41"/>
        <v>50</v>
      </c>
      <c r="J76" s="595">
        <f t="shared" si="41"/>
        <v>33.333333333333329</v>
      </c>
      <c r="K76" s="595">
        <f t="shared" si="41"/>
        <v>66.666666666666657</v>
      </c>
      <c r="L76" s="595">
        <f t="shared" si="41"/>
        <v>33.333333333333329</v>
      </c>
      <c r="M76" s="595">
        <f t="shared" si="41"/>
        <v>66.666666666666657</v>
      </c>
      <c r="N76" s="595">
        <f t="shared" si="41"/>
        <v>33.333333333333329</v>
      </c>
      <c r="O76" s="595">
        <f t="shared" si="41"/>
        <v>66.666666666666657</v>
      </c>
      <c r="P76" s="533"/>
      <c r="Q76" s="143"/>
      <c r="R76" s="143"/>
      <c r="S76" s="143"/>
      <c r="T76" s="143"/>
      <c r="U76" s="143"/>
      <c r="V76" s="143"/>
      <c r="W76" s="143"/>
      <c r="X76" s="143"/>
      <c r="Y76" s="143"/>
      <c r="Z76" s="143"/>
      <c r="AA76" s="143"/>
      <c r="AB76" s="143"/>
      <c r="AC76" s="143"/>
      <c r="AD76" s="143"/>
      <c r="AE76" s="143"/>
      <c r="AF76" s="143"/>
      <c r="AG76" s="143"/>
    </row>
    <row r="77" spans="1:254" s="78" customFormat="1" ht="34.5" customHeight="1" thickBot="1" x14ac:dyDescent="0.4">
      <c r="A77" s="143"/>
      <c r="B77" s="145"/>
      <c r="C77" s="145"/>
      <c r="D77" s="145"/>
      <c r="E77" s="145"/>
      <c r="F77" s="329"/>
      <c r="G77" s="329"/>
      <c r="H77" s="329"/>
      <c r="I77" s="329"/>
      <c r="J77" s="329"/>
      <c r="K77" s="329"/>
      <c r="L77" s="329"/>
      <c r="M77" s="329"/>
      <c r="N77" s="329"/>
      <c r="O77" s="329"/>
      <c r="P77" s="533"/>
      <c r="Q77" s="143"/>
      <c r="R77" s="143"/>
      <c r="S77" s="143"/>
      <c r="T77" s="143"/>
      <c r="U77" s="143"/>
      <c r="V77" s="143"/>
      <c r="W77" s="143"/>
      <c r="X77" s="143"/>
      <c r="Y77" s="143"/>
      <c r="Z77" s="143"/>
      <c r="AA77" s="143"/>
      <c r="AB77" s="143"/>
      <c r="AC77" s="143"/>
      <c r="AD77" s="143"/>
      <c r="AE77" s="143"/>
      <c r="AF77" s="143"/>
      <c r="AG77" s="143"/>
    </row>
    <row r="78" spans="1:254" s="322" customFormat="1" ht="17.25" customHeight="1" thickBot="1" x14ac:dyDescent="0.35">
      <c r="A78" s="172"/>
      <c r="B78" s="139" t="s">
        <v>504</v>
      </c>
      <c r="C78" s="935" t="s">
        <v>317</v>
      </c>
      <c r="D78" s="936"/>
      <c r="E78" s="937"/>
      <c r="F78" s="295" t="s">
        <v>493</v>
      </c>
      <c r="G78" s="295" t="s">
        <v>494</v>
      </c>
      <c r="H78" s="295" t="s">
        <v>491</v>
      </c>
      <c r="I78" s="295" t="s">
        <v>495</v>
      </c>
      <c r="J78" s="295" t="s">
        <v>492</v>
      </c>
      <c r="K78" s="295" t="s">
        <v>496</v>
      </c>
      <c r="L78" s="295" t="s">
        <v>497</v>
      </c>
      <c r="M78" s="295" t="s">
        <v>498</v>
      </c>
      <c r="N78" s="295" t="s">
        <v>499</v>
      </c>
      <c r="O78" s="295" t="s">
        <v>500</v>
      </c>
      <c r="P78" s="590" t="s">
        <v>399</v>
      </c>
      <c r="Q78" s="320" t="s">
        <v>398</v>
      </c>
      <c r="R78" s="320" t="s">
        <v>397</v>
      </c>
      <c r="S78" s="320"/>
      <c r="T78" s="320"/>
      <c r="U78" s="320"/>
      <c r="V78" s="320"/>
      <c r="W78" s="320"/>
      <c r="X78" s="320"/>
      <c r="Y78" s="320"/>
      <c r="Z78" s="320"/>
      <c r="AA78" s="320"/>
      <c r="AB78" s="320"/>
      <c r="AC78" s="320"/>
      <c r="AD78" s="320"/>
      <c r="AE78" s="320"/>
      <c r="AF78" s="320"/>
      <c r="AG78" s="320"/>
      <c r="AH78" s="321"/>
      <c r="AI78" s="321"/>
      <c r="AJ78" s="321"/>
      <c r="AK78" s="321"/>
      <c r="AL78" s="321"/>
      <c r="AM78" s="321"/>
      <c r="AN78" s="321"/>
      <c r="AO78" s="321"/>
      <c r="AP78" s="321"/>
      <c r="AQ78" s="321"/>
      <c r="AR78" s="321"/>
      <c r="AS78" s="321"/>
      <c r="AT78" s="321"/>
      <c r="AU78" s="321"/>
      <c r="AV78" s="321"/>
      <c r="AW78" s="321"/>
      <c r="AX78" s="321"/>
      <c r="AY78" s="321"/>
      <c r="AZ78" s="321"/>
      <c r="BA78" s="321"/>
      <c r="BB78" s="321"/>
      <c r="BC78" s="321"/>
      <c r="BD78" s="321"/>
      <c r="BE78" s="321"/>
      <c r="BF78" s="321"/>
      <c r="BG78" s="321"/>
      <c r="BH78" s="321"/>
      <c r="BI78" s="321"/>
      <c r="BJ78" s="321"/>
      <c r="BK78" s="321"/>
      <c r="BL78" s="321"/>
      <c r="BM78" s="321"/>
      <c r="BN78" s="321"/>
      <c r="BO78" s="321"/>
      <c r="BP78" s="321"/>
      <c r="BQ78" s="321"/>
      <c r="BR78" s="321"/>
      <c r="BS78" s="321"/>
      <c r="BT78" s="321"/>
      <c r="BU78" s="321"/>
      <c r="BV78" s="321"/>
      <c r="BW78" s="321"/>
      <c r="BX78" s="321"/>
      <c r="BY78" s="321"/>
      <c r="BZ78" s="321"/>
      <c r="CA78" s="321"/>
      <c r="CB78" s="321"/>
      <c r="CC78" s="321"/>
      <c r="CD78" s="321"/>
      <c r="CE78" s="321"/>
      <c r="CF78" s="321"/>
      <c r="CG78" s="321"/>
      <c r="CH78" s="321"/>
      <c r="CI78" s="321"/>
      <c r="CJ78" s="321"/>
      <c r="CK78" s="321"/>
      <c r="CL78" s="321"/>
      <c r="CM78" s="321"/>
      <c r="CN78" s="321"/>
      <c r="CO78" s="321"/>
      <c r="CP78" s="321"/>
      <c r="CQ78" s="321"/>
      <c r="CR78" s="321"/>
      <c r="CS78" s="321"/>
      <c r="CT78" s="321"/>
      <c r="CU78" s="321"/>
      <c r="CV78" s="321"/>
      <c r="CW78" s="321"/>
      <c r="CX78" s="321"/>
      <c r="CY78" s="321"/>
      <c r="CZ78" s="321"/>
      <c r="DA78" s="321"/>
      <c r="DB78" s="321"/>
      <c r="DC78" s="321"/>
      <c r="DD78" s="321"/>
      <c r="DE78" s="321"/>
      <c r="DF78" s="321"/>
      <c r="DG78" s="321"/>
      <c r="DH78" s="321"/>
      <c r="DI78" s="321"/>
      <c r="DJ78" s="321"/>
      <c r="DK78" s="321"/>
      <c r="DL78" s="321"/>
      <c r="DM78" s="321"/>
      <c r="DN78" s="321"/>
      <c r="DO78" s="321"/>
      <c r="DP78" s="321"/>
      <c r="DQ78" s="321"/>
      <c r="DR78" s="321"/>
      <c r="DS78" s="321"/>
      <c r="DT78" s="321"/>
      <c r="DU78" s="321"/>
      <c r="DV78" s="321"/>
      <c r="DW78" s="321"/>
      <c r="DX78" s="321"/>
      <c r="DY78" s="321"/>
      <c r="DZ78" s="321"/>
      <c r="EA78" s="321"/>
      <c r="EB78" s="321"/>
      <c r="EC78" s="321"/>
      <c r="ED78" s="321"/>
      <c r="EE78" s="321"/>
      <c r="EF78" s="321"/>
      <c r="EG78" s="321"/>
      <c r="EH78" s="321"/>
      <c r="EI78" s="321"/>
      <c r="EJ78" s="321"/>
      <c r="EK78" s="321"/>
      <c r="EL78" s="321"/>
      <c r="EM78" s="321"/>
      <c r="EN78" s="321"/>
      <c r="EO78" s="321"/>
      <c r="EP78" s="321"/>
      <c r="EQ78" s="321"/>
      <c r="ER78" s="321"/>
      <c r="ES78" s="321"/>
      <c r="ET78" s="321"/>
      <c r="EU78" s="321"/>
      <c r="EV78" s="321"/>
      <c r="EW78" s="321"/>
      <c r="EX78" s="321"/>
      <c r="EY78" s="321"/>
      <c r="EZ78" s="321"/>
      <c r="FA78" s="321"/>
      <c r="FB78" s="321"/>
      <c r="FC78" s="321"/>
      <c r="FD78" s="321"/>
      <c r="FE78" s="321"/>
      <c r="FF78" s="321"/>
      <c r="FG78" s="321"/>
      <c r="FH78" s="321"/>
      <c r="FI78" s="321"/>
      <c r="FJ78" s="321"/>
      <c r="FK78" s="321"/>
      <c r="FL78" s="321"/>
      <c r="FM78" s="321"/>
      <c r="FN78" s="321"/>
      <c r="FO78" s="321"/>
      <c r="FP78" s="321"/>
      <c r="FQ78" s="321"/>
      <c r="FR78" s="321"/>
      <c r="FS78" s="321"/>
      <c r="FT78" s="321"/>
      <c r="FU78" s="321"/>
      <c r="FV78" s="321"/>
      <c r="FW78" s="321"/>
      <c r="FX78" s="321"/>
      <c r="FY78" s="321"/>
      <c r="FZ78" s="321"/>
      <c r="GA78" s="321"/>
      <c r="GB78" s="321"/>
      <c r="GC78" s="321"/>
      <c r="GD78" s="321"/>
      <c r="GE78" s="321"/>
      <c r="GF78" s="321"/>
      <c r="GG78" s="321"/>
      <c r="GH78" s="321"/>
      <c r="GI78" s="321"/>
      <c r="GJ78" s="321"/>
      <c r="GK78" s="321"/>
      <c r="GL78" s="321"/>
      <c r="GM78" s="321"/>
      <c r="GN78" s="321"/>
      <c r="GO78" s="321"/>
      <c r="GP78" s="321"/>
      <c r="GQ78" s="321"/>
      <c r="GR78" s="321"/>
      <c r="GS78" s="321"/>
      <c r="GT78" s="321"/>
      <c r="GU78" s="321"/>
      <c r="GV78" s="321"/>
      <c r="GW78" s="321"/>
      <c r="GX78" s="321"/>
      <c r="GY78" s="321"/>
      <c r="GZ78" s="321"/>
      <c r="HA78" s="321"/>
      <c r="HB78" s="321"/>
      <c r="HC78" s="321"/>
      <c r="HD78" s="321"/>
      <c r="HE78" s="321"/>
      <c r="HF78" s="321"/>
      <c r="HG78" s="321"/>
      <c r="HH78" s="321"/>
      <c r="HI78" s="321"/>
      <c r="HJ78" s="321"/>
      <c r="HK78" s="321"/>
      <c r="HL78" s="321"/>
      <c r="HM78" s="321"/>
      <c r="HN78" s="321"/>
      <c r="HO78" s="321"/>
      <c r="HP78" s="321"/>
      <c r="HQ78" s="321"/>
      <c r="HR78" s="321"/>
      <c r="HS78" s="321"/>
      <c r="HT78" s="321"/>
      <c r="HU78" s="321"/>
      <c r="HV78" s="321"/>
      <c r="HW78" s="321"/>
      <c r="HX78" s="321"/>
      <c r="HY78" s="321"/>
      <c r="HZ78" s="321"/>
      <c r="IA78" s="321"/>
      <c r="IB78" s="321"/>
      <c r="IC78" s="321"/>
      <c r="ID78" s="321"/>
      <c r="IE78" s="321"/>
      <c r="IF78" s="321"/>
      <c r="IG78" s="321"/>
      <c r="IH78" s="321"/>
      <c r="II78" s="321"/>
      <c r="IJ78" s="321"/>
      <c r="IK78" s="321"/>
      <c r="IL78" s="321"/>
      <c r="IM78" s="321"/>
      <c r="IN78" s="321"/>
      <c r="IO78" s="321"/>
      <c r="IP78" s="321"/>
      <c r="IQ78" s="321"/>
      <c r="IR78" s="321"/>
      <c r="IS78" s="321"/>
      <c r="IT78" s="321"/>
    </row>
    <row r="79" spans="1:254" s="322" customFormat="1" ht="37.5" customHeight="1" x14ac:dyDescent="0.3">
      <c r="A79" s="172"/>
      <c r="B79" s="662" t="s">
        <v>501</v>
      </c>
      <c r="C79" s="942" t="s">
        <v>315</v>
      </c>
      <c r="D79" s="943"/>
      <c r="E79" s="944"/>
      <c r="F79" s="240">
        <v>0</v>
      </c>
      <c r="G79" s="226">
        <v>0</v>
      </c>
      <c r="H79" s="225">
        <v>1</v>
      </c>
      <c r="I79" s="226">
        <v>0</v>
      </c>
      <c r="J79" s="225" t="s">
        <v>395</v>
      </c>
      <c r="K79" s="226" t="s">
        <v>395</v>
      </c>
      <c r="L79" s="225" t="s">
        <v>395</v>
      </c>
      <c r="M79" s="226" t="s">
        <v>395</v>
      </c>
      <c r="N79" s="225" t="s">
        <v>395</v>
      </c>
      <c r="O79" s="270">
        <v>0</v>
      </c>
      <c r="P79" s="593">
        <f>SUM(F79:O79)</f>
        <v>1</v>
      </c>
      <c r="Q79" s="324">
        <f>COUNT(F79:O79)</f>
        <v>5</v>
      </c>
      <c r="R79" s="323">
        <f>(P79/Q79)*100</f>
        <v>20</v>
      </c>
      <c r="S79" s="323"/>
      <c r="T79" s="320"/>
      <c r="U79" s="320"/>
      <c r="V79" s="320"/>
      <c r="W79" s="320"/>
      <c r="X79" s="320"/>
      <c r="Y79" s="320"/>
      <c r="Z79" s="320"/>
      <c r="AA79" s="320"/>
      <c r="AB79" s="320"/>
      <c r="AC79" s="320"/>
      <c r="AD79" s="320"/>
      <c r="AE79" s="320"/>
      <c r="AF79" s="320"/>
      <c r="AG79" s="320"/>
      <c r="AH79" s="321"/>
      <c r="AI79" s="321"/>
      <c r="AJ79" s="321"/>
      <c r="AK79" s="321"/>
      <c r="AL79" s="321"/>
      <c r="AM79" s="321"/>
      <c r="AN79" s="321"/>
      <c r="AO79" s="321"/>
      <c r="AP79" s="321"/>
      <c r="AQ79" s="321"/>
      <c r="AR79" s="321"/>
      <c r="AS79" s="321"/>
      <c r="AT79" s="321"/>
      <c r="AU79" s="321"/>
      <c r="AV79" s="321"/>
      <c r="AW79" s="321"/>
      <c r="AX79" s="321"/>
      <c r="AY79" s="321"/>
      <c r="AZ79" s="321"/>
      <c r="BA79" s="321"/>
      <c r="BB79" s="321"/>
      <c r="BC79" s="321"/>
      <c r="BD79" s="321"/>
      <c r="BE79" s="321"/>
      <c r="BF79" s="321"/>
      <c r="BG79" s="321"/>
      <c r="BH79" s="321"/>
      <c r="BI79" s="321"/>
      <c r="BJ79" s="321"/>
      <c r="BK79" s="321"/>
      <c r="BL79" s="321"/>
      <c r="BM79" s="321"/>
      <c r="BN79" s="321"/>
      <c r="BO79" s="321"/>
      <c r="BP79" s="321"/>
      <c r="BQ79" s="321"/>
      <c r="BR79" s="321"/>
      <c r="BS79" s="321"/>
      <c r="BT79" s="321"/>
      <c r="BU79" s="321"/>
      <c r="BV79" s="321"/>
      <c r="BW79" s="321"/>
      <c r="BX79" s="321"/>
      <c r="BY79" s="321"/>
      <c r="BZ79" s="321"/>
      <c r="CA79" s="321"/>
      <c r="CB79" s="321"/>
      <c r="CC79" s="321"/>
      <c r="CD79" s="321"/>
      <c r="CE79" s="321"/>
      <c r="CF79" s="321"/>
      <c r="CG79" s="321"/>
      <c r="CH79" s="321"/>
      <c r="CI79" s="321"/>
      <c r="CJ79" s="321"/>
      <c r="CK79" s="321"/>
      <c r="CL79" s="321"/>
      <c r="CM79" s="321"/>
      <c r="CN79" s="321"/>
      <c r="CO79" s="321"/>
      <c r="CP79" s="321"/>
      <c r="CQ79" s="321"/>
      <c r="CR79" s="321"/>
      <c r="CS79" s="321"/>
      <c r="CT79" s="321"/>
      <c r="CU79" s="321"/>
      <c r="CV79" s="321"/>
      <c r="CW79" s="321"/>
      <c r="CX79" s="321"/>
      <c r="CY79" s="321"/>
      <c r="CZ79" s="321"/>
      <c r="DA79" s="321"/>
      <c r="DB79" s="321"/>
      <c r="DC79" s="321"/>
      <c r="DD79" s="321"/>
      <c r="DE79" s="321"/>
      <c r="DF79" s="321"/>
      <c r="DG79" s="321"/>
      <c r="DH79" s="321"/>
      <c r="DI79" s="321"/>
      <c r="DJ79" s="321"/>
      <c r="DK79" s="321"/>
      <c r="DL79" s="321"/>
      <c r="DM79" s="321"/>
      <c r="DN79" s="321"/>
      <c r="DO79" s="321"/>
      <c r="DP79" s="321"/>
      <c r="DQ79" s="321"/>
      <c r="DR79" s="321"/>
      <c r="DS79" s="321"/>
      <c r="DT79" s="321"/>
      <c r="DU79" s="321"/>
      <c r="DV79" s="321"/>
      <c r="DW79" s="321"/>
      <c r="DX79" s="321"/>
      <c r="DY79" s="321"/>
      <c r="DZ79" s="321"/>
      <c r="EA79" s="321"/>
      <c r="EB79" s="321"/>
      <c r="EC79" s="321"/>
      <c r="ED79" s="321"/>
      <c r="EE79" s="321"/>
      <c r="EF79" s="321"/>
      <c r="EG79" s="321"/>
      <c r="EH79" s="321"/>
      <c r="EI79" s="321"/>
      <c r="EJ79" s="321"/>
      <c r="EK79" s="321"/>
      <c r="EL79" s="321"/>
      <c r="EM79" s="321"/>
      <c r="EN79" s="321"/>
      <c r="EO79" s="321"/>
      <c r="EP79" s="321"/>
      <c r="EQ79" s="321"/>
      <c r="ER79" s="321"/>
      <c r="ES79" s="321"/>
      <c r="ET79" s="321"/>
      <c r="EU79" s="321"/>
      <c r="EV79" s="321"/>
      <c r="EW79" s="321"/>
      <c r="EX79" s="321"/>
      <c r="EY79" s="321"/>
      <c r="EZ79" s="321"/>
      <c r="FA79" s="321"/>
      <c r="FB79" s="321"/>
      <c r="FC79" s="321"/>
      <c r="FD79" s="321"/>
      <c r="FE79" s="321"/>
      <c r="FF79" s="321"/>
      <c r="FG79" s="321"/>
      <c r="FH79" s="321"/>
      <c r="FI79" s="321"/>
      <c r="FJ79" s="321"/>
      <c r="FK79" s="321"/>
      <c r="FL79" s="321"/>
      <c r="FM79" s="321"/>
      <c r="FN79" s="321"/>
      <c r="FO79" s="321"/>
      <c r="FP79" s="321"/>
      <c r="FQ79" s="321"/>
      <c r="FR79" s="321"/>
      <c r="FS79" s="321"/>
      <c r="FT79" s="321"/>
      <c r="FU79" s="321"/>
      <c r="FV79" s="321"/>
      <c r="FW79" s="321"/>
      <c r="FX79" s="321"/>
      <c r="FY79" s="321"/>
      <c r="FZ79" s="321"/>
      <c r="GA79" s="321"/>
      <c r="GB79" s="321"/>
      <c r="GC79" s="321"/>
      <c r="GD79" s="321"/>
      <c r="GE79" s="321"/>
      <c r="GF79" s="321"/>
      <c r="GG79" s="321"/>
      <c r="GH79" s="321"/>
      <c r="GI79" s="321"/>
      <c r="GJ79" s="321"/>
      <c r="GK79" s="321"/>
      <c r="GL79" s="321"/>
      <c r="GM79" s="321"/>
      <c r="GN79" s="321"/>
      <c r="GO79" s="321"/>
      <c r="GP79" s="321"/>
      <c r="GQ79" s="321"/>
      <c r="GR79" s="321"/>
      <c r="GS79" s="321"/>
      <c r="GT79" s="321"/>
      <c r="GU79" s="321"/>
      <c r="GV79" s="321"/>
      <c r="GW79" s="321"/>
      <c r="GX79" s="321"/>
      <c r="GY79" s="321"/>
      <c r="GZ79" s="321"/>
      <c r="HA79" s="321"/>
      <c r="HB79" s="321"/>
      <c r="HC79" s="321"/>
      <c r="HD79" s="321"/>
      <c r="HE79" s="321"/>
      <c r="HF79" s="321"/>
      <c r="HG79" s="321"/>
      <c r="HH79" s="321"/>
      <c r="HI79" s="321"/>
      <c r="HJ79" s="321"/>
      <c r="HK79" s="321"/>
      <c r="HL79" s="321"/>
      <c r="HM79" s="321"/>
      <c r="HN79" s="321"/>
      <c r="HO79" s="321"/>
      <c r="HP79" s="321"/>
      <c r="HQ79" s="321"/>
      <c r="HR79" s="321"/>
      <c r="HS79" s="321"/>
      <c r="HT79" s="321"/>
      <c r="HU79" s="321"/>
      <c r="HV79" s="321"/>
      <c r="HW79" s="321"/>
      <c r="HX79" s="321"/>
      <c r="HY79" s="321"/>
      <c r="HZ79" s="321"/>
      <c r="IA79" s="321"/>
      <c r="IB79" s="321"/>
      <c r="IC79" s="321"/>
      <c r="ID79" s="321"/>
      <c r="IE79" s="321"/>
      <c r="IF79" s="321"/>
      <c r="IG79" s="321"/>
      <c r="IH79" s="321"/>
      <c r="II79" s="321"/>
      <c r="IJ79" s="321"/>
      <c r="IK79" s="321"/>
      <c r="IL79" s="321"/>
      <c r="IM79" s="321"/>
      <c r="IN79" s="321"/>
      <c r="IO79" s="321"/>
      <c r="IP79" s="321"/>
      <c r="IQ79" s="321"/>
      <c r="IR79" s="321"/>
      <c r="IS79" s="321"/>
      <c r="IT79" s="321"/>
    </row>
    <row r="80" spans="1:254" s="322" customFormat="1" ht="168.75" customHeight="1" x14ac:dyDescent="0.3">
      <c r="A80" s="172"/>
      <c r="B80" s="663" t="s">
        <v>502</v>
      </c>
      <c r="C80" s="939" t="s">
        <v>389</v>
      </c>
      <c r="D80" s="940"/>
      <c r="E80" s="941"/>
      <c r="F80" s="241">
        <v>0</v>
      </c>
      <c r="G80" s="231">
        <v>1</v>
      </c>
      <c r="H80" s="230">
        <v>1</v>
      </c>
      <c r="I80" s="231" t="s">
        <v>395</v>
      </c>
      <c r="J80" s="230">
        <v>0</v>
      </c>
      <c r="K80" s="231" t="s">
        <v>395</v>
      </c>
      <c r="L80" s="230" t="s">
        <v>395</v>
      </c>
      <c r="M80" s="231">
        <v>1</v>
      </c>
      <c r="N80" s="230" t="s">
        <v>395</v>
      </c>
      <c r="O80" s="261">
        <v>0</v>
      </c>
      <c r="P80" s="593">
        <f t="shared" ref="P80:P83" si="42">SUM(F80:O80)</f>
        <v>3</v>
      </c>
      <c r="Q80" s="324">
        <f t="shared" ref="Q80:Q83" si="43">COUNT(F80:O80)</f>
        <v>6</v>
      </c>
      <c r="R80" s="323">
        <f t="shared" ref="R80:R83" si="44">(P80/Q80)*100</f>
        <v>50</v>
      </c>
      <c r="S80" s="323"/>
      <c r="T80" s="320"/>
      <c r="U80" s="320"/>
      <c r="V80" s="320"/>
      <c r="W80" s="320"/>
      <c r="X80" s="320"/>
      <c r="Y80" s="320"/>
      <c r="Z80" s="320"/>
      <c r="AA80" s="320"/>
      <c r="AB80" s="320"/>
      <c r="AC80" s="320"/>
      <c r="AD80" s="320"/>
      <c r="AE80" s="320"/>
      <c r="AF80" s="320"/>
      <c r="AG80" s="320"/>
      <c r="AH80" s="321"/>
      <c r="AI80" s="321"/>
      <c r="AJ80" s="321"/>
      <c r="AK80" s="321"/>
      <c r="AL80" s="321"/>
      <c r="AM80" s="321"/>
      <c r="AN80" s="321"/>
      <c r="AO80" s="321"/>
      <c r="AP80" s="321"/>
      <c r="AQ80" s="321"/>
      <c r="AR80" s="321"/>
      <c r="AS80" s="321"/>
      <c r="AT80" s="321"/>
      <c r="AU80" s="321"/>
      <c r="AV80" s="321"/>
      <c r="AW80" s="321"/>
      <c r="AX80" s="321"/>
      <c r="AY80" s="321"/>
      <c r="AZ80" s="321"/>
      <c r="BA80" s="321"/>
      <c r="BB80" s="321"/>
      <c r="BC80" s="321"/>
      <c r="BD80" s="321"/>
      <c r="BE80" s="321"/>
      <c r="BF80" s="321"/>
      <c r="BG80" s="321"/>
      <c r="BH80" s="321"/>
      <c r="BI80" s="321"/>
      <c r="BJ80" s="321"/>
      <c r="BK80" s="321"/>
      <c r="BL80" s="321"/>
      <c r="BM80" s="321"/>
      <c r="BN80" s="321"/>
      <c r="BO80" s="321"/>
      <c r="BP80" s="321"/>
      <c r="BQ80" s="321"/>
      <c r="BR80" s="321"/>
      <c r="BS80" s="321"/>
      <c r="BT80" s="321"/>
      <c r="BU80" s="321"/>
      <c r="BV80" s="321"/>
      <c r="BW80" s="321"/>
      <c r="BX80" s="321"/>
      <c r="BY80" s="321"/>
      <c r="BZ80" s="321"/>
      <c r="CA80" s="321"/>
      <c r="CB80" s="321"/>
      <c r="CC80" s="321"/>
      <c r="CD80" s="321"/>
      <c r="CE80" s="321"/>
      <c r="CF80" s="321"/>
      <c r="CG80" s="321"/>
      <c r="CH80" s="321"/>
      <c r="CI80" s="321"/>
      <c r="CJ80" s="321"/>
      <c r="CK80" s="321"/>
      <c r="CL80" s="321"/>
      <c r="CM80" s="321"/>
      <c r="CN80" s="321"/>
      <c r="CO80" s="321"/>
      <c r="CP80" s="321"/>
      <c r="CQ80" s="321"/>
      <c r="CR80" s="321"/>
      <c r="CS80" s="321"/>
      <c r="CT80" s="321"/>
      <c r="CU80" s="321"/>
      <c r="CV80" s="321"/>
      <c r="CW80" s="321"/>
      <c r="CX80" s="321"/>
      <c r="CY80" s="321"/>
      <c r="CZ80" s="321"/>
      <c r="DA80" s="321"/>
      <c r="DB80" s="321"/>
      <c r="DC80" s="321"/>
      <c r="DD80" s="321"/>
      <c r="DE80" s="321"/>
      <c r="DF80" s="321"/>
      <c r="DG80" s="321"/>
      <c r="DH80" s="321"/>
      <c r="DI80" s="321"/>
      <c r="DJ80" s="321"/>
      <c r="DK80" s="321"/>
      <c r="DL80" s="321"/>
      <c r="DM80" s="321"/>
      <c r="DN80" s="321"/>
      <c r="DO80" s="321"/>
      <c r="DP80" s="321"/>
      <c r="DQ80" s="321"/>
      <c r="DR80" s="321"/>
      <c r="DS80" s="321"/>
      <c r="DT80" s="321"/>
      <c r="DU80" s="321"/>
      <c r="DV80" s="321"/>
      <c r="DW80" s="321"/>
      <c r="DX80" s="321"/>
      <c r="DY80" s="321"/>
      <c r="DZ80" s="321"/>
      <c r="EA80" s="321"/>
      <c r="EB80" s="321"/>
      <c r="EC80" s="321"/>
      <c r="ED80" s="321"/>
      <c r="EE80" s="321"/>
      <c r="EF80" s="321"/>
      <c r="EG80" s="321"/>
      <c r="EH80" s="321"/>
      <c r="EI80" s="321"/>
      <c r="EJ80" s="321"/>
      <c r="EK80" s="321"/>
      <c r="EL80" s="321"/>
      <c r="EM80" s="321"/>
      <c r="EN80" s="321"/>
      <c r="EO80" s="321"/>
      <c r="EP80" s="321"/>
      <c r="EQ80" s="321"/>
      <c r="ER80" s="321"/>
      <c r="ES80" s="321"/>
      <c r="ET80" s="321"/>
      <c r="EU80" s="321"/>
      <c r="EV80" s="321"/>
      <c r="EW80" s="321"/>
      <c r="EX80" s="321"/>
      <c r="EY80" s="321"/>
      <c r="EZ80" s="321"/>
      <c r="FA80" s="321"/>
      <c r="FB80" s="321"/>
      <c r="FC80" s="321"/>
      <c r="FD80" s="321"/>
      <c r="FE80" s="321"/>
      <c r="FF80" s="321"/>
      <c r="FG80" s="321"/>
      <c r="FH80" s="321"/>
      <c r="FI80" s="321"/>
      <c r="FJ80" s="321"/>
      <c r="FK80" s="321"/>
      <c r="FL80" s="321"/>
      <c r="FM80" s="321"/>
      <c r="FN80" s="321"/>
      <c r="FO80" s="321"/>
      <c r="FP80" s="321"/>
      <c r="FQ80" s="321"/>
      <c r="FR80" s="321"/>
      <c r="FS80" s="321"/>
      <c r="FT80" s="321"/>
      <c r="FU80" s="321"/>
      <c r="FV80" s="321"/>
      <c r="FW80" s="321"/>
      <c r="FX80" s="321"/>
      <c r="FY80" s="321"/>
      <c r="FZ80" s="321"/>
      <c r="GA80" s="321"/>
      <c r="GB80" s="321"/>
      <c r="GC80" s="321"/>
      <c r="GD80" s="321"/>
      <c r="GE80" s="321"/>
      <c r="GF80" s="321"/>
      <c r="GG80" s="321"/>
      <c r="GH80" s="321"/>
      <c r="GI80" s="321"/>
      <c r="GJ80" s="321"/>
      <c r="GK80" s="321"/>
      <c r="GL80" s="321"/>
      <c r="GM80" s="321"/>
      <c r="GN80" s="321"/>
      <c r="GO80" s="321"/>
      <c r="GP80" s="321"/>
      <c r="GQ80" s="321"/>
      <c r="GR80" s="321"/>
      <c r="GS80" s="321"/>
      <c r="GT80" s="321"/>
      <c r="GU80" s="321"/>
      <c r="GV80" s="321"/>
      <c r="GW80" s="321"/>
      <c r="GX80" s="321"/>
      <c r="GY80" s="321"/>
      <c r="GZ80" s="321"/>
      <c r="HA80" s="321"/>
      <c r="HB80" s="321"/>
      <c r="HC80" s="321"/>
      <c r="HD80" s="321"/>
      <c r="HE80" s="321"/>
      <c r="HF80" s="321"/>
      <c r="HG80" s="321"/>
      <c r="HH80" s="321"/>
      <c r="HI80" s="321"/>
      <c r="HJ80" s="321"/>
      <c r="HK80" s="321"/>
      <c r="HL80" s="321"/>
      <c r="HM80" s="321"/>
      <c r="HN80" s="321"/>
      <c r="HO80" s="321"/>
      <c r="HP80" s="321"/>
      <c r="HQ80" s="321"/>
      <c r="HR80" s="321"/>
      <c r="HS80" s="321"/>
      <c r="HT80" s="321"/>
      <c r="HU80" s="321"/>
      <c r="HV80" s="321"/>
      <c r="HW80" s="321"/>
      <c r="HX80" s="321"/>
      <c r="HY80" s="321"/>
      <c r="HZ80" s="321"/>
      <c r="IA80" s="321"/>
      <c r="IB80" s="321"/>
      <c r="IC80" s="321"/>
      <c r="ID80" s="321"/>
      <c r="IE80" s="321"/>
      <c r="IF80" s="321"/>
      <c r="IG80" s="321"/>
      <c r="IH80" s="321"/>
      <c r="II80" s="321"/>
      <c r="IJ80" s="321"/>
      <c r="IK80" s="321"/>
      <c r="IL80" s="321"/>
      <c r="IM80" s="321"/>
      <c r="IN80" s="321"/>
      <c r="IO80" s="321"/>
      <c r="IP80" s="321"/>
      <c r="IQ80" s="321"/>
      <c r="IR80" s="321"/>
      <c r="IS80" s="321"/>
      <c r="IT80" s="321"/>
    </row>
    <row r="81" spans="1:254" s="322" customFormat="1" ht="96" customHeight="1" x14ac:dyDescent="0.3">
      <c r="A81" s="172"/>
      <c r="B81" s="663" t="s">
        <v>503</v>
      </c>
      <c r="C81" s="945" t="s">
        <v>391</v>
      </c>
      <c r="D81" s="946"/>
      <c r="E81" s="947"/>
      <c r="F81" s="241">
        <v>1</v>
      </c>
      <c r="G81" s="231">
        <v>1</v>
      </c>
      <c r="H81" s="230">
        <v>1</v>
      </c>
      <c r="I81" s="231">
        <v>1</v>
      </c>
      <c r="J81" s="230" t="s">
        <v>395</v>
      </c>
      <c r="K81" s="231">
        <v>1</v>
      </c>
      <c r="L81" s="230">
        <v>1</v>
      </c>
      <c r="M81" s="231">
        <v>0</v>
      </c>
      <c r="N81" s="230">
        <v>1</v>
      </c>
      <c r="O81" s="261">
        <v>0</v>
      </c>
      <c r="P81" s="593">
        <f t="shared" si="42"/>
        <v>7</v>
      </c>
      <c r="Q81" s="324">
        <f t="shared" si="43"/>
        <v>9</v>
      </c>
      <c r="R81" s="323">
        <f t="shared" si="44"/>
        <v>77.777777777777786</v>
      </c>
      <c r="S81" s="323"/>
      <c r="T81" s="320"/>
      <c r="U81" s="320"/>
      <c r="V81" s="320"/>
      <c r="W81" s="320"/>
      <c r="X81" s="320"/>
      <c r="Y81" s="320"/>
      <c r="Z81" s="320"/>
      <c r="AA81" s="320"/>
      <c r="AB81" s="320"/>
      <c r="AC81" s="320"/>
      <c r="AD81" s="320"/>
      <c r="AE81" s="320"/>
      <c r="AF81" s="320"/>
      <c r="AG81" s="320"/>
      <c r="AH81" s="321"/>
      <c r="AI81" s="321"/>
      <c r="AJ81" s="321"/>
      <c r="AK81" s="321"/>
      <c r="AL81" s="321"/>
      <c r="AM81" s="321"/>
      <c r="AN81" s="321"/>
      <c r="AO81" s="321"/>
      <c r="AP81" s="321"/>
      <c r="AQ81" s="321"/>
      <c r="AR81" s="321"/>
      <c r="AS81" s="321"/>
      <c r="AT81" s="321"/>
      <c r="AU81" s="321"/>
      <c r="AV81" s="321"/>
      <c r="AW81" s="321"/>
      <c r="AX81" s="321"/>
      <c r="AY81" s="321"/>
      <c r="AZ81" s="321"/>
      <c r="BA81" s="321"/>
      <c r="BB81" s="321"/>
      <c r="BC81" s="321"/>
      <c r="BD81" s="321"/>
      <c r="BE81" s="321"/>
      <c r="BF81" s="321"/>
      <c r="BG81" s="321"/>
      <c r="BH81" s="321"/>
      <c r="BI81" s="321"/>
      <c r="BJ81" s="321"/>
      <c r="BK81" s="321"/>
      <c r="BL81" s="321"/>
      <c r="BM81" s="321"/>
      <c r="BN81" s="321"/>
      <c r="BO81" s="321"/>
      <c r="BP81" s="321"/>
      <c r="BQ81" s="321"/>
      <c r="BR81" s="321"/>
      <c r="BS81" s="321"/>
      <c r="BT81" s="321"/>
      <c r="BU81" s="321"/>
      <c r="BV81" s="321"/>
      <c r="BW81" s="321"/>
      <c r="BX81" s="321"/>
      <c r="BY81" s="321"/>
      <c r="BZ81" s="321"/>
      <c r="CA81" s="321"/>
      <c r="CB81" s="321"/>
      <c r="CC81" s="321"/>
      <c r="CD81" s="321"/>
      <c r="CE81" s="321"/>
      <c r="CF81" s="321"/>
      <c r="CG81" s="321"/>
      <c r="CH81" s="321"/>
      <c r="CI81" s="321"/>
      <c r="CJ81" s="321"/>
      <c r="CK81" s="321"/>
      <c r="CL81" s="321"/>
      <c r="CM81" s="321"/>
      <c r="CN81" s="321"/>
      <c r="CO81" s="321"/>
      <c r="CP81" s="321"/>
      <c r="CQ81" s="321"/>
      <c r="CR81" s="321"/>
      <c r="CS81" s="321"/>
      <c r="CT81" s="321"/>
      <c r="CU81" s="321"/>
      <c r="CV81" s="321"/>
      <c r="CW81" s="321"/>
      <c r="CX81" s="321"/>
      <c r="CY81" s="321"/>
      <c r="CZ81" s="321"/>
      <c r="DA81" s="321"/>
      <c r="DB81" s="321"/>
      <c r="DC81" s="321"/>
      <c r="DD81" s="321"/>
      <c r="DE81" s="321"/>
      <c r="DF81" s="321"/>
      <c r="DG81" s="321"/>
      <c r="DH81" s="321"/>
      <c r="DI81" s="321"/>
      <c r="DJ81" s="321"/>
      <c r="DK81" s="321"/>
      <c r="DL81" s="321"/>
      <c r="DM81" s="321"/>
      <c r="DN81" s="321"/>
      <c r="DO81" s="321"/>
      <c r="DP81" s="321"/>
      <c r="DQ81" s="321"/>
      <c r="DR81" s="321"/>
      <c r="DS81" s="321"/>
      <c r="DT81" s="321"/>
      <c r="DU81" s="321"/>
      <c r="DV81" s="321"/>
      <c r="DW81" s="321"/>
      <c r="DX81" s="321"/>
      <c r="DY81" s="321"/>
      <c r="DZ81" s="321"/>
      <c r="EA81" s="321"/>
      <c r="EB81" s="321"/>
      <c r="EC81" s="321"/>
      <c r="ED81" s="321"/>
      <c r="EE81" s="321"/>
      <c r="EF81" s="321"/>
      <c r="EG81" s="321"/>
      <c r="EH81" s="321"/>
      <c r="EI81" s="321"/>
      <c r="EJ81" s="321"/>
      <c r="EK81" s="321"/>
      <c r="EL81" s="321"/>
      <c r="EM81" s="321"/>
      <c r="EN81" s="321"/>
      <c r="EO81" s="321"/>
      <c r="EP81" s="321"/>
      <c r="EQ81" s="321"/>
      <c r="ER81" s="321"/>
      <c r="ES81" s="321"/>
      <c r="ET81" s="321"/>
      <c r="EU81" s="321"/>
      <c r="EV81" s="321"/>
      <c r="EW81" s="321"/>
      <c r="EX81" s="321"/>
      <c r="EY81" s="321"/>
      <c r="EZ81" s="321"/>
      <c r="FA81" s="321"/>
      <c r="FB81" s="321"/>
      <c r="FC81" s="321"/>
      <c r="FD81" s="321"/>
      <c r="FE81" s="321"/>
      <c r="FF81" s="321"/>
      <c r="FG81" s="321"/>
      <c r="FH81" s="321"/>
      <c r="FI81" s="321"/>
      <c r="FJ81" s="321"/>
      <c r="FK81" s="321"/>
      <c r="FL81" s="321"/>
      <c r="FM81" s="321"/>
      <c r="FN81" s="321"/>
      <c r="FO81" s="321"/>
      <c r="FP81" s="321"/>
      <c r="FQ81" s="321"/>
      <c r="FR81" s="321"/>
      <c r="FS81" s="321"/>
      <c r="FT81" s="321"/>
      <c r="FU81" s="321"/>
      <c r="FV81" s="321"/>
      <c r="FW81" s="321"/>
      <c r="FX81" s="321"/>
      <c r="FY81" s="321"/>
      <c r="FZ81" s="321"/>
      <c r="GA81" s="321"/>
      <c r="GB81" s="321"/>
      <c r="GC81" s="321"/>
      <c r="GD81" s="321"/>
      <c r="GE81" s="321"/>
      <c r="GF81" s="321"/>
      <c r="GG81" s="321"/>
      <c r="GH81" s="321"/>
      <c r="GI81" s="321"/>
      <c r="GJ81" s="321"/>
      <c r="GK81" s="321"/>
      <c r="GL81" s="321"/>
      <c r="GM81" s="321"/>
      <c r="GN81" s="321"/>
      <c r="GO81" s="321"/>
      <c r="GP81" s="321"/>
      <c r="GQ81" s="321"/>
      <c r="GR81" s="321"/>
      <c r="GS81" s="321"/>
      <c r="GT81" s="321"/>
      <c r="GU81" s="321"/>
      <c r="GV81" s="321"/>
      <c r="GW81" s="321"/>
      <c r="GX81" s="321"/>
      <c r="GY81" s="321"/>
      <c r="GZ81" s="321"/>
      <c r="HA81" s="321"/>
      <c r="HB81" s="321"/>
      <c r="HC81" s="321"/>
      <c r="HD81" s="321"/>
      <c r="HE81" s="321"/>
      <c r="HF81" s="321"/>
      <c r="HG81" s="321"/>
      <c r="HH81" s="321"/>
      <c r="HI81" s="321"/>
      <c r="HJ81" s="321"/>
      <c r="HK81" s="321"/>
      <c r="HL81" s="321"/>
      <c r="HM81" s="321"/>
      <c r="HN81" s="321"/>
      <c r="HO81" s="321"/>
      <c r="HP81" s="321"/>
      <c r="HQ81" s="321"/>
      <c r="HR81" s="321"/>
      <c r="HS81" s="321"/>
      <c r="HT81" s="321"/>
      <c r="HU81" s="321"/>
      <c r="HV81" s="321"/>
      <c r="HW81" s="321"/>
      <c r="HX81" s="321"/>
      <c r="HY81" s="321"/>
      <c r="HZ81" s="321"/>
      <c r="IA81" s="321"/>
      <c r="IB81" s="321"/>
      <c r="IC81" s="321"/>
      <c r="ID81" s="321"/>
      <c r="IE81" s="321"/>
      <c r="IF81" s="321"/>
      <c r="IG81" s="321"/>
      <c r="IH81" s="321"/>
      <c r="II81" s="321"/>
      <c r="IJ81" s="321"/>
      <c r="IK81" s="321"/>
      <c r="IL81" s="321"/>
      <c r="IM81" s="321"/>
      <c r="IN81" s="321"/>
      <c r="IO81" s="321"/>
      <c r="IP81" s="321"/>
      <c r="IQ81" s="321"/>
      <c r="IR81" s="321"/>
      <c r="IS81" s="321"/>
      <c r="IT81" s="321"/>
    </row>
    <row r="82" spans="1:254" s="322" customFormat="1" ht="102.75" customHeight="1" x14ac:dyDescent="0.3">
      <c r="A82" s="172"/>
      <c r="B82" s="663" t="s">
        <v>505</v>
      </c>
      <c r="C82" s="939" t="s">
        <v>390</v>
      </c>
      <c r="D82" s="940"/>
      <c r="E82" s="941"/>
      <c r="F82" s="241" t="s">
        <v>395</v>
      </c>
      <c r="G82" s="231" t="s">
        <v>395</v>
      </c>
      <c r="H82" s="230">
        <v>0</v>
      </c>
      <c r="I82" s="231">
        <v>1</v>
      </c>
      <c r="J82" s="230">
        <v>1</v>
      </c>
      <c r="K82" s="231">
        <v>0</v>
      </c>
      <c r="L82" s="230">
        <v>0</v>
      </c>
      <c r="M82" s="231">
        <v>1</v>
      </c>
      <c r="N82" s="230">
        <v>0</v>
      </c>
      <c r="O82" s="261">
        <v>1</v>
      </c>
      <c r="P82" s="593">
        <f t="shared" si="42"/>
        <v>4</v>
      </c>
      <c r="Q82" s="324">
        <f t="shared" si="43"/>
        <v>8</v>
      </c>
      <c r="R82" s="323">
        <f t="shared" si="44"/>
        <v>50</v>
      </c>
      <c r="S82" s="323"/>
      <c r="T82" s="320"/>
      <c r="U82" s="320"/>
      <c r="V82" s="320"/>
      <c r="W82" s="320"/>
      <c r="X82" s="320"/>
      <c r="Y82" s="320"/>
      <c r="Z82" s="320"/>
      <c r="AA82" s="320"/>
      <c r="AB82" s="320"/>
      <c r="AC82" s="320"/>
      <c r="AD82" s="320"/>
      <c r="AE82" s="320"/>
      <c r="AF82" s="320"/>
      <c r="AG82" s="320"/>
      <c r="AH82" s="321"/>
      <c r="AI82" s="321"/>
      <c r="AJ82" s="321"/>
      <c r="AK82" s="321"/>
      <c r="AL82" s="321"/>
      <c r="AM82" s="321"/>
      <c r="AN82" s="321"/>
      <c r="AO82" s="321"/>
      <c r="AP82" s="321"/>
      <c r="AQ82" s="321"/>
      <c r="AR82" s="321"/>
      <c r="AS82" s="321"/>
      <c r="AT82" s="321"/>
      <c r="AU82" s="321"/>
      <c r="AV82" s="321"/>
      <c r="AW82" s="321"/>
      <c r="AX82" s="321"/>
      <c r="AY82" s="321"/>
      <c r="AZ82" s="321"/>
      <c r="BA82" s="321"/>
      <c r="BB82" s="321"/>
      <c r="BC82" s="321"/>
      <c r="BD82" s="321"/>
      <c r="BE82" s="321"/>
      <c r="BF82" s="321"/>
      <c r="BG82" s="321"/>
      <c r="BH82" s="321"/>
      <c r="BI82" s="321"/>
      <c r="BJ82" s="321"/>
      <c r="BK82" s="321"/>
      <c r="BL82" s="321"/>
      <c r="BM82" s="321"/>
      <c r="BN82" s="321"/>
      <c r="BO82" s="321"/>
      <c r="BP82" s="321"/>
      <c r="BQ82" s="321"/>
      <c r="BR82" s="321"/>
      <c r="BS82" s="321"/>
      <c r="BT82" s="321"/>
      <c r="BU82" s="321"/>
      <c r="BV82" s="321"/>
      <c r="BW82" s="321"/>
      <c r="BX82" s="321"/>
      <c r="BY82" s="321"/>
      <c r="BZ82" s="321"/>
      <c r="CA82" s="321"/>
      <c r="CB82" s="321"/>
      <c r="CC82" s="321"/>
      <c r="CD82" s="321"/>
      <c r="CE82" s="321"/>
      <c r="CF82" s="321"/>
      <c r="CG82" s="321"/>
      <c r="CH82" s="321"/>
      <c r="CI82" s="321"/>
      <c r="CJ82" s="321"/>
      <c r="CK82" s="321"/>
      <c r="CL82" s="321"/>
      <c r="CM82" s="321"/>
      <c r="CN82" s="321"/>
      <c r="CO82" s="321"/>
      <c r="CP82" s="321"/>
      <c r="CQ82" s="321"/>
      <c r="CR82" s="321"/>
      <c r="CS82" s="321"/>
      <c r="CT82" s="321"/>
      <c r="CU82" s="321"/>
      <c r="CV82" s="321"/>
      <c r="CW82" s="321"/>
      <c r="CX82" s="321"/>
      <c r="CY82" s="321"/>
      <c r="CZ82" s="321"/>
      <c r="DA82" s="321"/>
      <c r="DB82" s="321"/>
      <c r="DC82" s="321"/>
      <c r="DD82" s="321"/>
      <c r="DE82" s="321"/>
      <c r="DF82" s="321"/>
      <c r="DG82" s="321"/>
      <c r="DH82" s="321"/>
      <c r="DI82" s="321"/>
      <c r="DJ82" s="321"/>
      <c r="DK82" s="321"/>
      <c r="DL82" s="321"/>
      <c r="DM82" s="321"/>
      <c r="DN82" s="321"/>
      <c r="DO82" s="321"/>
      <c r="DP82" s="321"/>
      <c r="DQ82" s="321"/>
      <c r="DR82" s="321"/>
      <c r="DS82" s="321"/>
      <c r="DT82" s="321"/>
      <c r="DU82" s="321"/>
      <c r="DV82" s="321"/>
      <c r="DW82" s="321"/>
      <c r="DX82" s="321"/>
      <c r="DY82" s="321"/>
      <c r="DZ82" s="321"/>
      <c r="EA82" s="321"/>
      <c r="EB82" s="321"/>
      <c r="EC82" s="321"/>
      <c r="ED82" s="321"/>
      <c r="EE82" s="321"/>
      <c r="EF82" s="321"/>
      <c r="EG82" s="321"/>
      <c r="EH82" s="321"/>
      <c r="EI82" s="321"/>
      <c r="EJ82" s="321"/>
      <c r="EK82" s="321"/>
      <c r="EL82" s="321"/>
      <c r="EM82" s="321"/>
      <c r="EN82" s="321"/>
      <c r="EO82" s="321"/>
      <c r="EP82" s="321"/>
      <c r="EQ82" s="321"/>
      <c r="ER82" s="321"/>
      <c r="ES82" s="321"/>
      <c r="ET82" s="321"/>
      <c r="EU82" s="321"/>
      <c r="EV82" s="321"/>
      <c r="EW82" s="321"/>
      <c r="EX82" s="321"/>
      <c r="EY82" s="321"/>
      <c r="EZ82" s="321"/>
      <c r="FA82" s="321"/>
      <c r="FB82" s="321"/>
      <c r="FC82" s="321"/>
      <c r="FD82" s="321"/>
      <c r="FE82" s="321"/>
      <c r="FF82" s="321"/>
      <c r="FG82" s="321"/>
      <c r="FH82" s="321"/>
      <c r="FI82" s="321"/>
      <c r="FJ82" s="321"/>
      <c r="FK82" s="321"/>
      <c r="FL82" s="321"/>
      <c r="FM82" s="321"/>
      <c r="FN82" s="321"/>
      <c r="FO82" s="321"/>
      <c r="FP82" s="321"/>
      <c r="FQ82" s="321"/>
      <c r="FR82" s="321"/>
      <c r="FS82" s="321"/>
      <c r="FT82" s="321"/>
      <c r="FU82" s="321"/>
      <c r="FV82" s="321"/>
      <c r="FW82" s="321"/>
      <c r="FX82" s="321"/>
      <c r="FY82" s="321"/>
      <c r="FZ82" s="321"/>
      <c r="GA82" s="321"/>
      <c r="GB82" s="321"/>
      <c r="GC82" s="321"/>
      <c r="GD82" s="321"/>
      <c r="GE82" s="321"/>
      <c r="GF82" s="321"/>
      <c r="GG82" s="321"/>
      <c r="GH82" s="321"/>
      <c r="GI82" s="321"/>
      <c r="GJ82" s="321"/>
      <c r="GK82" s="321"/>
      <c r="GL82" s="321"/>
      <c r="GM82" s="321"/>
      <c r="GN82" s="321"/>
      <c r="GO82" s="321"/>
      <c r="GP82" s="321"/>
      <c r="GQ82" s="321"/>
      <c r="GR82" s="321"/>
      <c r="GS82" s="321"/>
      <c r="GT82" s="321"/>
      <c r="GU82" s="321"/>
      <c r="GV82" s="321"/>
      <c r="GW82" s="321"/>
      <c r="GX82" s="321"/>
      <c r="GY82" s="321"/>
      <c r="GZ82" s="321"/>
      <c r="HA82" s="321"/>
      <c r="HB82" s="321"/>
      <c r="HC82" s="321"/>
      <c r="HD82" s="321"/>
      <c r="HE82" s="321"/>
      <c r="HF82" s="321"/>
      <c r="HG82" s="321"/>
      <c r="HH82" s="321"/>
      <c r="HI82" s="321"/>
      <c r="HJ82" s="321"/>
      <c r="HK82" s="321"/>
      <c r="HL82" s="321"/>
      <c r="HM82" s="321"/>
      <c r="HN82" s="321"/>
      <c r="HO82" s="321"/>
      <c r="HP82" s="321"/>
      <c r="HQ82" s="321"/>
      <c r="HR82" s="321"/>
      <c r="HS82" s="321"/>
      <c r="HT82" s="321"/>
      <c r="HU82" s="321"/>
      <c r="HV82" s="321"/>
      <c r="HW82" s="321"/>
      <c r="HX82" s="321"/>
      <c r="HY82" s="321"/>
      <c r="HZ82" s="321"/>
      <c r="IA82" s="321"/>
      <c r="IB82" s="321"/>
      <c r="IC82" s="321"/>
      <c r="ID82" s="321"/>
      <c r="IE82" s="321"/>
      <c r="IF82" s="321"/>
      <c r="IG82" s="321"/>
      <c r="IH82" s="321"/>
      <c r="II82" s="321"/>
      <c r="IJ82" s="321"/>
      <c r="IK82" s="321"/>
      <c r="IL82" s="321"/>
      <c r="IM82" s="321"/>
      <c r="IN82" s="321"/>
      <c r="IO82" s="321"/>
      <c r="IP82" s="321"/>
      <c r="IQ82" s="321"/>
      <c r="IR82" s="321"/>
      <c r="IS82" s="321"/>
      <c r="IT82" s="321"/>
    </row>
    <row r="83" spans="1:254" s="322" customFormat="1" ht="138" customHeight="1" thickBot="1" x14ac:dyDescent="0.35">
      <c r="A83" s="172"/>
      <c r="B83" s="664" t="s">
        <v>506</v>
      </c>
      <c r="C83" s="948" t="s">
        <v>316</v>
      </c>
      <c r="D83" s="949"/>
      <c r="E83" s="950"/>
      <c r="F83" s="242">
        <v>1</v>
      </c>
      <c r="G83" s="236" t="s">
        <v>395</v>
      </c>
      <c r="H83" s="235" t="s">
        <v>395</v>
      </c>
      <c r="I83" s="236" t="s">
        <v>395</v>
      </c>
      <c r="J83" s="235" t="s">
        <v>395</v>
      </c>
      <c r="K83" s="236" t="s">
        <v>395</v>
      </c>
      <c r="L83" s="235">
        <v>0</v>
      </c>
      <c r="M83" s="236" t="s">
        <v>395</v>
      </c>
      <c r="N83" s="235">
        <v>1</v>
      </c>
      <c r="O83" s="262">
        <v>1</v>
      </c>
      <c r="P83" s="593">
        <f t="shared" si="42"/>
        <v>3</v>
      </c>
      <c r="Q83" s="324">
        <f t="shared" si="43"/>
        <v>4</v>
      </c>
      <c r="R83" s="323">
        <f t="shared" si="44"/>
        <v>75</v>
      </c>
      <c r="S83" s="323"/>
      <c r="T83" s="320"/>
      <c r="U83" s="320"/>
      <c r="V83" s="320"/>
      <c r="W83" s="320"/>
      <c r="X83" s="320"/>
      <c r="Y83" s="320"/>
      <c r="Z83" s="320"/>
      <c r="AA83" s="320"/>
      <c r="AB83" s="320"/>
      <c r="AC83" s="320"/>
      <c r="AD83" s="320"/>
      <c r="AE83" s="320"/>
      <c r="AF83" s="320"/>
      <c r="AG83" s="320"/>
      <c r="AH83" s="321"/>
      <c r="AI83" s="321"/>
      <c r="AJ83" s="321"/>
      <c r="AK83" s="321"/>
      <c r="AL83" s="321"/>
      <c r="AM83" s="321"/>
      <c r="AN83" s="321"/>
      <c r="AO83" s="321"/>
      <c r="AP83" s="321"/>
      <c r="AQ83" s="321"/>
      <c r="AR83" s="321"/>
      <c r="AS83" s="321"/>
      <c r="AT83" s="321"/>
      <c r="AU83" s="321"/>
      <c r="AV83" s="321"/>
      <c r="AW83" s="321"/>
      <c r="AX83" s="321"/>
      <c r="AY83" s="321"/>
      <c r="AZ83" s="321"/>
      <c r="BA83" s="321"/>
      <c r="BB83" s="321"/>
      <c r="BC83" s="321"/>
      <c r="BD83" s="321"/>
      <c r="BE83" s="321"/>
      <c r="BF83" s="321"/>
      <c r="BG83" s="321"/>
      <c r="BH83" s="321"/>
      <c r="BI83" s="321"/>
      <c r="BJ83" s="321"/>
      <c r="BK83" s="321"/>
      <c r="BL83" s="321"/>
      <c r="BM83" s="321"/>
      <c r="BN83" s="321"/>
      <c r="BO83" s="321"/>
      <c r="BP83" s="321"/>
      <c r="BQ83" s="321"/>
      <c r="BR83" s="321"/>
      <c r="BS83" s="321"/>
      <c r="BT83" s="321"/>
      <c r="BU83" s="321"/>
      <c r="BV83" s="321"/>
      <c r="BW83" s="321"/>
      <c r="BX83" s="321"/>
      <c r="BY83" s="321"/>
      <c r="BZ83" s="321"/>
      <c r="CA83" s="321"/>
      <c r="CB83" s="321"/>
      <c r="CC83" s="321"/>
      <c r="CD83" s="321"/>
      <c r="CE83" s="321"/>
      <c r="CF83" s="321"/>
      <c r="CG83" s="321"/>
      <c r="CH83" s="321"/>
      <c r="CI83" s="321"/>
      <c r="CJ83" s="321"/>
      <c r="CK83" s="321"/>
      <c r="CL83" s="321"/>
      <c r="CM83" s="321"/>
      <c r="CN83" s="321"/>
      <c r="CO83" s="321"/>
      <c r="CP83" s="321"/>
      <c r="CQ83" s="321"/>
      <c r="CR83" s="321"/>
      <c r="CS83" s="321"/>
      <c r="CT83" s="321"/>
      <c r="CU83" s="321"/>
      <c r="CV83" s="321"/>
      <c r="CW83" s="321"/>
      <c r="CX83" s="321"/>
      <c r="CY83" s="321"/>
      <c r="CZ83" s="321"/>
      <c r="DA83" s="321"/>
      <c r="DB83" s="321"/>
      <c r="DC83" s="321"/>
      <c r="DD83" s="321"/>
      <c r="DE83" s="321"/>
      <c r="DF83" s="321"/>
      <c r="DG83" s="321"/>
      <c r="DH83" s="321"/>
      <c r="DI83" s="321"/>
      <c r="DJ83" s="321"/>
      <c r="DK83" s="321"/>
      <c r="DL83" s="321"/>
      <c r="DM83" s="321"/>
      <c r="DN83" s="321"/>
      <c r="DO83" s="321"/>
      <c r="DP83" s="321"/>
      <c r="DQ83" s="321"/>
      <c r="DR83" s="321"/>
      <c r="DS83" s="321"/>
      <c r="DT83" s="321"/>
      <c r="DU83" s="321"/>
      <c r="DV83" s="321"/>
      <c r="DW83" s="321"/>
      <c r="DX83" s="321"/>
      <c r="DY83" s="321"/>
      <c r="DZ83" s="321"/>
      <c r="EA83" s="321"/>
      <c r="EB83" s="321"/>
      <c r="EC83" s="321"/>
      <c r="ED83" s="321"/>
      <c r="EE83" s="321"/>
      <c r="EF83" s="321"/>
      <c r="EG83" s="321"/>
      <c r="EH83" s="321"/>
      <c r="EI83" s="321"/>
      <c r="EJ83" s="321"/>
      <c r="EK83" s="321"/>
      <c r="EL83" s="321"/>
      <c r="EM83" s="321"/>
      <c r="EN83" s="321"/>
      <c r="EO83" s="321"/>
      <c r="EP83" s="321"/>
      <c r="EQ83" s="321"/>
      <c r="ER83" s="321"/>
      <c r="ES83" s="321"/>
      <c r="ET83" s="321"/>
      <c r="EU83" s="321"/>
      <c r="EV83" s="321"/>
      <c r="EW83" s="321"/>
      <c r="EX83" s="321"/>
      <c r="EY83" s="321"/>
      <c r="EZ83" s="321"/>
      <c r="FA83" s="321"/>
      <c r="FB83" s="321"/>
      <c r="FC83" s="321"/>
      <c r="FD83" s="321"/>
      <c r="FE83" s="321"/>
      <c r="FF83" s="321"/>
      <c r="FG83" s="321"/>
      <c r="FH83" s="321"/>
      <c r="FI83" s="321"/>
      <c r="FJ83" s="321"/>
      <c r="FK83" s="321"/>
      <c r="FL83" s="321"/>
      <c r="FM83" s="321"/>
      <c r="FN83" s="321"/>
      <c r="FO83" s="321"/>
      <c r="FP83" s="321"/>
      <c r="FQ83" s="321"/>
      <c r="FR83" s="321"/>
      <c r="FS83" s="321"/>
      <c r="FT83" s="321"/>
      <c r="FU83" s="321"/>
      <c r="FV83" s="321"/>
      <c r="FW83" s="321"/>
      <c r="FX83" s="321"/>
      <c r="FY83" s="321"/>
      <c r="FZ83" s="321"/>
      <c r="GA83" s="321"/>
      <c r="GB83" s="321"/>
      <c r="GC83" s="321"/>
      <c r="GD83" s="321"/>
      <c r="GE83" s="321"/>
      <c r="GF83" s="321"/>
      <c r="GG83" s="321"/>
      <c r="GH83" s="321"/>
      <c r="GI83" s="321"/>
      <c r="GJ83" s="321"/>
      <c r="GK83" s="321"/>
      <c r="GL83" s="321"/>
      <c r="GM83" s="321"/>
      <c r="GN83" s="321"/>
      <c r="GO83" s="321"/>
      <c r="GP83" s="321"/>
      <c r="GQ83" s="321"/>
      <c r="GR83" s="321"/>
      <c r="GS83" s="321"/>
      <c r="GT83" s="321"/>
      <c r="GU83" s="321"/>
      <c r="GV83" s="321"/>
      <c r="GW83" s="321"/>
      <c r="GX83" s="321"/>
      <c r="GY83" s="321"/>
      <c r="GZ83" s="321"/>
      <c r="HA83" s="321"/>
      <c r="HB83" s="321"/>
      <c r="HC83" s="321"/>
      <c r="HD83" s="321"/>
      <c r="HE83" s="321"/>
      <c r="HF83" s="321"/>
      <c r="HG83" s="321"/>
      <c r="HH83" s="321"/>
      <c r="HI83" s="321"/>
      <c r="HJ83" s="321"/>
      <c r="HK83" s="321"/>
      <c r="HL83" s="321"/>
      <c r="HM83" s="321"/>
      <c r="HN83" s="321"/>
      <c r="HO83" s="321"/>
      <c r="HP83" s="321"/>
      <c r="HQ83" s="321"/>
      <c r="HR83" s="321"/>
      <c r="HS83" s="321"/>
      <c r="HT83" s="321"/>
      <c r="HU83" s="321"/>
      <c r="HV83" s="321"/>
      <c r="HW83" s="321"/>
      <c r="HX83" s="321"/>
      <c r="HY83" s="321"/>
      <c r="HZ83" s="321"/>
      <c r="IA83" s="321"/>
      <c r="IB83" s="321"/>
      <c r="IC83" s="321"/>
      <c r="ID83" s="321"/>
      <c r="IE83" s="321"/>
      <c r="IF83" s="321"/>
      <c r="IG83" s="321"/>
      <c r="IH83" s="321"/>
      <c r="II83" s="321"/>
      <c r="IJ83" s="321"/>
      <c r="IK83" s="321"/>
      <c r="IL83" s="321"/>
      <c r="IM83" s="321"/>
      <c r="IN83" s="321"/>
      <c r="IO83" s="321"/>
      <c r="IP83" s="321"/>
      <c r="IQ83" s="321"/>
      <c r="IR83" s="321"/>
      <c r="IS83" s="321"/>
      <c r="IT83" s="321"/>
    </row>
    <row r="84" spans="1:254" s="322" customFormat="1" ht="19.5" customHeight="1" thickBot="1" x14ac:dyDescent="0.4">
      <c r="A84" s="172"/>
      <c r="B84" s="924" t="s">
        <v>14</v>
      </c>
      <c r="C84" s="925"/>
      <c r="D84" s="925"/>
      <c r="E84" s="926"/>
      <c r="F84" s="325">
        <f>SUM(F79:F83)</f>
        <v>2</v>
      </c>
      <c r="G84" s="326">
        <f t="shared" ref="G84:O84" si="45">SUM(G79:G83)</f>
        <v>2</v>
      </c>
      <c r="H84" s="326">
        <f t="shared" si="45"/>
        <v>3</v>
      </c>
      <c r="I84" s="326">
        <f t="shared" si="45"/>
        <v>2</v>
      </c>
      <c r="J84" s="326">
        <f t="shared" si="45"/>
        <v>1</v>
      </c>
      <c r="K84" s="326">
        <f t="shared" si="45"/>
        <v>1</v>
      </c>
      <c r="L84" s="326">
        <f t="shared" si="45"/>
        <v>1</v>
      </c>
      <c r="M84" s="326">
        <f t="shared" si="45"/>
        <v>2</v>
      </c>
      <c r="N84" s="326">
        <f t="shared" si="45"/>
        <v>2</v>
      </c>
      <c r="O84" s="327">
        <f t="shared" si="45"/>
        <v>2</v>
      </c>
      <c r="P84" s="593">
        <f>SUM(F84:O84)</f>
        <v>18</v>
      </c>
      <c r="Q84" s="323">
        <f>(P84/P85)*100</f>
        <v>56.25</v>
      </c>
      <c r="R84" s="143"/>
      <c r="S84" s="976" t="s">
        <v>488</v>
      </c>
      <c r="T84" s="977"/>
      <c r="U84" s="978"/>
      <c r="V84" s="954">
        <f>Q84</f>
        <v>56.25</v>
      </c>
      <c r="W84" s="956" t="s">
        <v>397</v>
      </c>
      <c r="X84" s="320"/>
      <c r="Y84" s="320"/>
      <c r="Z84" s="320"/>
      <c r="AA84" s="320"/>
      <c r="AB84" s="320"/>
      <c r="AC84" s="320"/>
      <c r="AD84" s="320"/>
      <c r="AE84" s="320"/>
      <c r="AF84" s="320"/>
      <c r="AG84" s="320"/>
      <c r="AH84" s="321"/>
      <c r="AI84" s="321"/>
      <c r="AJ84" s="321"/>
      <c r="AK84" s="321"/>
      <c r="AL84" s="321"/>
      <c r="AM84" s="321"/>
      <c r="AN84" s="321"/>
      <c r="AO84" s="321"/>
      <c r="AP84" s="321"/>
      <c r="AQ84" s="321"/>
      <c r="AR84" s="321"/>
      <c r="AS84" s="321"/>
      <c r="AT84" s="321"/>
      <c r="AU84" s="321"/>
      <c r="AV84" s="321"/>
      <c r="AW84" s="321"/>
      <c r="AX84" s="321"/>
      <c r="AY84" s="321"/>
      <c r="AZ84" s="321"/>
      <c r="BA84" s="321"/>
      <c r="BB84" s="321"/>
      <c r="BC84" s="321"/>
      <c r="BD84" s="321"/>
      <c r="BE84" s="321"/>
      <c r="BF84" s="321"/>
      <c r="BG84" s="321"/>
      <c r="BH84" s="321"/>
      <c r="BI84" s="321"/>
      <c r="BJ84" s="321"/>
      <c r="BK84" s="321"/>
      <c r="BL84" s="321"/>
      <c r="BM84" s="321"/>
      <c r="BN84" s="321"/>
      <c r="BO84" s="321"/>
      <c r="BP84" s="321"/>
      <c r="BQ84" s="321"/>
      <c r="BR84" s="321"/>
      <c r="BS84" s="321"/>
      <c r="BT84" s="321"/>
      <c r="BU84" s="321"/>
      <c r="BV84" s="321"/>
      <c r="BW84" s="321"/>
      <c r="BX84" s="321"/>
      <c r="BY84" s="321"/>
      <c r="BZ84" s="321"/>
      <c r="CA84" s="321"/>
      <c r="CB84" s="321"/>
      <c r="CC84" s="321"/>
      <c r="CD84" s="321"/>
      <c r="CE84" s="321"/>
      <c r="CF84" s="321"/>
      <c r="CG84" s="321"/>
      <c r="CH84" s="321"/>
      <c r="CI84" s="321"/>
      <c r="CJ84" s="321"/>
      <c r="CK84" s="321"/>
      <c r="CL84" s="321"/>
      <c r="CM84" s="321"/>
      <c r="CN84" s="321"/>
      <c r="CO84" s="321"/>
      <c r="CP84" s="321"/>
      <c r="CQ84" s="321"/>
      <c r="CR84" s="321"/>
      <c r="CS84" s="321"/>
      <c r="CT84" s="321"/>
      <c r="CU84" s="321"/>
      <c r="CV84" s="321"/>
      <c r="CW84" s="321"/>
      <c r="CX84" s="321"/>
      <c r="CY84" s="321"/>
      <c r="CZ84" s="321"/>
      <c r="DA84" s="321"/>
      <c r="DB84" s="321"/>
      <c r="DC84" s="321"/>
      <c r="DD84" s="321"/>
      <c r="DE84" s="321"/>
      <c r="DF84" s="321"/>
      <c r="DG84" s="321"/>
      <c r="DH84" s="321"/>
      <c r="DI84" s="321"/>
      <c r="DJ84" s="321"/>
      <c r="DK84" s="321"/>
      <c r="DL84" s="321"/>
      <c r="DM84" s="321"/>
      <c r="DN84" s="321"/>
      <c r="DO84" s="321"/>
      <c r="DP84" s="321"/>
      <c r="DQ84" s="321"/>
      <c r="DR84" s="321"/>
      <c r="DS84" s="321"/>
      <c r="DT84" s="321"/>
      <c r="DU84" s="321"/>
      <c r="DV84" s="321"/>
      <c r="DW84" s="321"/>
      <c r="DX84" s="321"/>
      <c r="DY84" s="321"/>
      <c r="DZ84" s="321"/>
      <c r="EA84" s="321"/>
      <c r="EB84" s="321"/>
      <c r="EC84" s="321"/>
      <c r="ED84" s="321"/>
      <c r="EE84" s="321"/>
      <c r="EF84" s="321"/>
      <c r="EG84" s="321"/>
      <c r="EH84" s="321"/>
      <c r="EI84" s="321"/>
      <c r="EJ84" s="321"/>
      <c r="EK84" s="321"/>
      <c r="EL84" s="321"/>
      <c r="EM84" s="321"/>
      <c r="EN84" s="321"/>
      <c r="EO84" s="321"/>
      <c r="EP84" s="321"/>
      <c r="EQ84" s="321"/>
      <c r="ER84" s="321"/>
      <c r="ES84" s="321"/>
      <c r="ET84" s="321"/>
      <c r="EU84" s="321"/>
      <c r="EV84" s="321"/>
      <c r="EW84" s="321"/>
      <c r="EX84" s="321"/>
      <c r="EY84" s="321"/>
      <c r="EZ84" s="321"/>
      <c r="FA84" s="321"/>
      <c r="FB84" s="321"/>
      <c r="FC84" s="321"/>
      <c r="FD84" s="321"/>
      <c r="FE84" s="321"/>
      <c r="FF84" s="321"/>
      <c r="FG84" s="321"/>
      <c r="FH84" s="321"/>
      <c r="FI84" s="321"/>
      <c r="FJ84" s="321"/>
      <c r="FK84" s="321"/>
      <c r="FL84" s="321"/>
      <c r="FM84" s="321"/>
      <c r="FN84" s="321"/>
      <c r="FO84" s="321"/>
      <c r="FP84" s="321"/>
      <c r="FQ84" s="321"/>
      <c r="FR84" s="321"/>
      <c r="FS84" s="321"/>
      <c r="FT84" s="321"/>
      <c r="FU84" s="321"/>
      <c r="FV84" s="321"/>
      <c r="FW84" s="321"/>
      <c r="FX84" s="321"/>
      <c r="FY84" s="321"/>
      <c r="FZ84" s="321"/>
      <c r="GA84" s="321"/>
      <c r="GB84" s="321"/>
      <c r="GC84" s="321"/>
      <c r="GD84" s="321"/>
      <c r="GE84" s="321"/>
      <c r="GF84" s="321"/>
      <c r="GG84" s="321"/>
      <c r="GH84" s="321"/>
      <c r="GI84" s="321"/>
      <c r="GJ84" s="321"/>
      <c r="GK84" s="321"/>
      <c r="GL84" s="321"/>
      <c r="GM84" s="321"/>
      <c r="GN84" s="321"/>
      <c r="GO84" s="321"/>
      <c r="GP84" s="321"/>
      <c r="GQ84" s="321"/>
      <c r="GR84" s="321"/>
      <c r="GS84" s="321"/>
      <c r="GT84" s="321"/>
      <c r="GU84" s="321"/>
      <c r="GV84" s="321"/>
      <c r="GW84" s="321"/>
      <c r="GX84" s="321"/>
      <c r="GY84" s="321"/>
      <c r="GZ84" s="321"/>
      <c r="HA84" s="321"/>
      <c r="HB84" s="321"/>
      <c r="HC84" s="321"/>
      <c r="HD84" s="321"/>
      <c r="HE84" s="321"/>
      <c r="HF84" s="321"/>
      <c r="HG84" s="321"/>
      <c r="HH84" s="321"/>
      <c r="HI84" s="321"/>
      <c r="HJ84" s="321"/>
      <c r="HK84" s="321"/>
      <c r="HL84" s="321"/>
      <c r="HM84" s="321"/>
      <c r="HN84" s="321"/>
      <c r="HO84" s="321"/>
      <c r="HP84" s="321"/>
      <c r="HQ84" s="321"/>
      <c r="HR84" s="321"/>
      <c r="HS84" s="321"/>
      <c r="HT84" s="321"/>
      <c r="HU84" s="321"/>
      <c r="HV84" s="321"/>
      <c r="HW84" s="321"/>
      <c r="HX84" s="321"/>
      <c r="HY84" s="321"/>
      <c r="HZ84" s="321"/>
      <c r="IA84" s="321"/>
      <c r="IB84" s="321"/>
      <c r="IC84" s="321"/>
      <c r="ID84" s="321"/>
      <c r="IE84" s="321"/>
      <c r="IF84" s="321"/>
      <c r="IG84" s="321"/>
      <c r="IH84" s="321"/>
      <c r="II84" s="321"/>
      <c r="IJ84" s="321"/>
      <c r="IK84" s="321"/>
      <c r="IL84" s="321"/>
      <c r="IM84" s="321"/>
      <c r="IN84" s="321"/>
      <c r="IO84" s="321"/>
      <c r="IP84" s="321"/>
      <c r="IQ84" s="321"/>
      <c r="IR84" s="321"/>
      <c r="IS84" s="321"/>
      <c r="IT84" s="321"/>
    </row>
    <row r="85" spans="1:254" s="78" customFormat="1" ht="18.75" thickBot="1" x14ac:dyDescent="0.4">
      <c r="A85" s="143"/>
      <c r="B85" s="145"/>
      <c r="C85" s="145"/>
      <c r="D85" s="145"/>
      <c r="E85" s="145"/>
      <c r="F85" s="595">
        <f>COUNT(F79:F83)</f>
        <v>4</v>
      </c>
      <c r="G85" s="595">
        <f t="shared" ref="G85:O85" si="46">COUNT(G79:G83)</f>
        <v>3</v>
      </c>
      <c r="H85" s="595">
        <f t="shared" si="46"/>
        <v>4</v>
      </c>
      <c r="I85" s="595">
        <f t="shared" si="46"/>
        <v>3</v>
      </c>
      <c r="J85" s="595">
        <f t="shared" si="46"/>
        <v>2</v>
      </c>
      <c r="K85" s="595">
        <f t="shared" si="46"/>
        <v>2</v>
      </c>
      <c r="L85" s="595">
        <f t="shared" si="46"/>
        <v>3</v>
      </c>
      <c r="M85" s="595">
        <f t="shared" si="46"/>
        <v>3</v>
      </c>
      <c r="N85" s="595">
        <f t="shared" si="46"/>
        <v>3</v>
      </c>
      <c r="O85" s="595">
        <f t="shared" si="46"/>
        <v>5</v>
      </c>
      <c r="P85" s="533">
        <f>COUNT(F79:O83)</f>
        <v>32</v>
      </c>
      <c r="Q85" s="143"/>
      <c r="R85" s="143"/>
      <c r="S85" s="979"/>
      <c r="T85" s="980"/>
      <c r="U85" s="981"/>
      <c r="V85" s="955"/>
      <c r="W85" s="957"/>
      <c r="X85" s="143"/>
      <c r="Y85" s="143"/>
      <c r="Z85" s="143"/>
      <c r="AA85" s="143"/>
      <c r="AB85" s="143"/>
      <c r="AC85" s="143"/>
      <c r="AD85" s="143"/>
      <c r="AE85" s="143"/>
      <c r="AF85" s="143"/>
      <c r="AG85" s="143"/>
    </row>
    <row r="86" spans="1:254" s="78" customFormat="1" ht="24" customHeight="1" x14ac:dyDescent="0.35">
      <c r="A86" s="143"/>
      <c r="B86" s="145"/>
      <c r="C86" s="145"/>
      <c r="D86" s="145"/>
      <c r="E86" s="145"/>
      <c r="F86" s="595">
        <f>(F84/F85)*100</f>
        <v>50</v>
      </c>
      <c r="G86" s="595">
        <f t="shared" ref="G86:O86" si="47">(G84/G85)*100</f>
        <v>66.666666666666657</v>
      </c>
      <c r="H86" s="595">
        <f t="shared" si="47"/>
        <v>75</v>
      </c>
      <c r="I86" s="595">
        <f t="shared" si="47"/>
        <v>66.666666666666657</v>
      </c>
      <c r="J86" s="595">
        <f t="shared" si="47"/>
        <v>50</v>
      </c>
      <c r="K86" s="595">
        <f t="shared" si="47"/>
        <v>50</v>
      </c>
      <c r="L86" s="595">
        <f t="shared" si="47"/>
        <v>33.333333333333329</v>
      </c>
      <c r="M86" s="595">
        <f t="shared" si="47"/>
        <v>66.666666666666657</v>
      </c>
      <c r="N86" s="595">
        <f t="shared" si="47"/>
        <v>66.666666666666657</v>
      </c>
      <c r="O86" s="595">
        <f t="shared" si="47"/>
        <v>40</v>
      </c>
      <c r="P86" s="533"/>
      <c r="Q86" s="143"/>
      <c r="R86" s="143"/>
      <c r="S86" s="143"/>
      <c r="T86" s="143"/>
      <c r="U86" s="143"/>
      <c r="V86" s="143"/>
      <c r="W86" s="143"/>
      <c r="X86" s="143"/>
      <c r="Y86" s="143"/>
      <c r="Z86" s="143"/>
      <c r="AA86" s="143"/>
      <c r="AB86" s="143"/>
      <c r="AC86" s="143"/>
      <c r="AD86" s="143"/>
      <c r="AE86" s="143"/>
      <c r="AF86" s="143"/>
      <c r="AG86" s="143"/>
    </row>
    <row r="87" spans="1:254" s="78" customFormat="1" ht="101.25" customHeight="1" thickBot="1" x14ac:dyDescent="0.4">
      <c r="A87" s="143"/>
      <c r="B87" s="145"/>
      <c r="C87" s="145"/>
      <c r="D87" s="145"/>
      <c r="E87" s="145"/>
      <c r="F87" s="329"/>
      <c r="G87" s="329"/>
      <c r="H87" s="329"/>
      <c r="I87" s="329"/>
      <c r="J87" s="329"/>
      <c r="K87" s="329"/>
      <c r="L87" s="329"/>
      <c r="M87" s="329"/>
      <c r="N87" s="329"/>
      <c r="O87" s="329"/>
      <c r="P87" s="533"/>
      <c r="Q87" s="143"/>
      <c r="R87" s="143"/>
      <c r="S87" s="143"/>
      <c r="T87" s="143"/>
      <c r="U87" s="143"/>
      <c r="V87" s="143"/>
      <c r="W87" s="143"/>
      <c r="X87" s="143"/>
      <c r="Y87" s="143"/>
      <c r="Z87" s="143"/>
      <c r="AA87" s="143"/>
      <c r="AB87" s="143"/>
      <c r="AC87" s="143"/>
      <c r="AD87" s="143"/>
      <c r="AE87" s="143"/>
      <c r="AF87" s="143"/>
      <c r="AG87" s="143"/>
    </row>
    <row r="88" spans="1:254" s="322" customFormat="1" ht="17.25" customHeight="1" thickBot="1" x14ac:dyDescent="0.35">
      <c r="A88" s="172"/>
      <c r="B88" s="139" t="s">
        <v>504</v>
      </c>
      <c r="C88" s="935" t="s">
        <v>306</v>
      </c>
      <c r="D88" s="936"/>
      <c r="E88" s="937"/>
      <c r="F88" s="295" t="s">
        <v>493</v>
      </c>
      <c r="G88" s="295" t="s">
        <v>494</v>
      </c>
      <c r="H88" s="295" t="s">
        <v>491</v>
      </c>
      <c r="I88" s="295" t="s">
        <v>495</v>
      </c>
      <c r="J88" s="295" t="s">
        <v>492</v>
      </c>
      <c r="K88" s="295" t="s">
        <v>496</v>
      </c>
      <c r="L88" s="295" t="s">
        <v>497</v>
      </c>
      <c r="M88" s="295" t="s">
        <v>498</v>
      </c>
      <c r="N88" s="295" t="s">
        <v>499</v>
      </c>
      <c r="O88" s="295" t="s">
        <v>500</v>
      </c>
      <c r="P88" s="590" t="s">
        <v>399</v>
      </c>
      <c r="Q88" s="320" t="s">
        <v>398</v>
      </c>
      <c r="R88" s="320" t="s">
        <v>397</v>
      </c>
      <c r="S88" s="320"/>
      <c r="T88" s="320"/>
      <c r="U88" s="320"/>
      <c r="V88" s="320"/>
      <c r="W88" s="320"/>
      <c r="X88" s="320"/>
      <c r="Y88" s="320"/>
      <c r="Z88" s="320"/>
      <c r="AA88" s="320"/>
      <c r="AB88" s="320"/>
      <c r="AC88" s="320"/>
      <c r="AD88" s="320"/>
      <c r="AE88" s="320"/>
      <c r="AF88" s="320"/>
      <c r="AG88" s="320"/>
      <c r="AH88" s="321"/>
      <c r="AI88" s="321"/>
      <c r="AJ88" s="321"/>
      <c r="AK88" s="321"/>
      <c r="AL88" s="321"/>
      <c r="AM88" s="321"/>
      <c r="AN88" s="321"/>
      <c r="AO88" s="321"/>
      <c r="AP88" s="321"/>
      <c r="AQ88" s="321"/>
      <c r="AR88" s="321"/>
      <c r="AS88" s="321"/>
      <c r="AT88" s="321"/>
      <c r="AU88" s="321"/>
      <c r="AV88" s="321"/>
      <c r="AW88" s="321"/>
      <c r="AX88" s="321"/>
      <c r="AY88" s="321"/>
      <c r="AZ88" s="321"/>
      <c r="BA88" s="321"/>
      <c r="BB88" s="321"/>
      <c r="BC88" s="321"/>
      <c r="BD88" s="321"/>
      <c r="BE88" s="321"/>
      <c r="BF88" s="321"/>
      <c r="BG88" s="321"/>
      <c r="BH88" s="321"/>
      <c r="BI88" s="321"/>
      <c r="BJ88" s="321"/>
      <c r="BK88" s="321"/>
      <c r="BL88" s="321"/>
      <c r="BM88" s="321"/>
      <c r="BN88" s="321"/>
      <c r="BO88" s="321"/>
      <c r="BP88" s="321"/>
      <c r="BQ88" s="321"/>
      <c r="BR88" s="321"/>
      <c r="BS88" s="321"/>
      <c r="BT88" s="321"/>
      <c r="BU88" s="321"/>
      <c r="BV88" s="321"/>
      <c r="BW88" s="321"/>
      <c r="BX88" s="321"/>
      <c r="BY88" s="321"/>
      <c r="BZ88" s="321"/>
      <c r="CA88" s="321"/>
      <c r="CB88" s="321"/>
      <c r="CC88" s="321"/>
      <c r="CD88" s="321"/>
      <c r="CE88" s="321"/>
      <c r="CF88" s="321"/>
      <c r="CG88" s="321"/>
      <c r="CH88" s="321"/>
      <c r="CI88" s="321"/>
      <c r="CJ88" s="321"/>
      <c r="CK88" s="321"/>
      <c r="CL88" s="321"/>
      <c r="CM88" s="321"/>
      <c r="CN88" s="321"/>
      <c r="CO88" s="321"/>
      <c r="CP88" s="321"/>
      <c r="CQ88" s="321"/>
      <c r="CR88" s="321"/>
      <c r="CS88" s="321"/>
      <c r="CT88" s="321"/>
      <c r="CU88" s="321"/>
      <c r="CV88" s="321"/>
      <c r="CW88" s="321"/>
      <c r="CX88" s="321"/>
      <c r="CY88" s="321"/>
      <c r="CZ88" s="321"/>
      <c r="DA88" s="321"/>
      <c r="DB88" s="321"/>
      <c r="DC88" s="321"/>
      <c r="DD88" s="321"/>
      <c r="DE88" s="321"/>
      <c r="DF88" s="321"/>
      <c r="DG88" s="321"/>
      <c r="DH88" s="321"/>
      <c r="DI88" s="321"/>
      <c r="DJ88" s="321"/>
      <c r="DK88" s="321"/>
      <c r="DL88" s="321"/>
      <c r="DM88" s="321"/>
      <c r="DN88" s="321"/>
      <c r="DO88" s="321"/>
      <c r="DP88" s="321"/>
      <c r="DQ88" s="321"/>
      <c r="DR88" s="321"/>
      <c r="DS88" s="321"/>
      <c r="DT88" s="321"/>
      <c r="DU88" s="321"/>
      <c r="DV88" s="321"/>
      <c r="DW88" s="321"/>
      <c r="DX88" s="321"/>
      <c r="DY88" s="321"/>
      <c r="DZ88" s="321"/>
      <c r="EA88" s="321"/>
      <c r="EB88" s="321"/>
      <c r="EC88" s="321"/>
      <c r="ED88" s="321"/>
      <c r="EE88" s="321"/>
      <c r="EF88" s="321"/>
      <c r="EG88" s="321"/>
      <c r="EH88" s="321"/>
      <c r="EI88" s="321"/>
      <c r="EJ88" s="321"/>
      <c r="EK88" s="321"/>
      <c r="EL88" s="321"/>
      <c r="EM88" s="321"/>
      <c r="EN88" s="321"/>
      <c r="EO88" s="321"/>
      <c r="EP88" s="321"/>
      <c r="EQ88" s="321"/>
      <c r="ER88" s="321"/>
      <c r="ES88" s="321"/>
      <c r="ET88" s="321"/>
      <c r="EU88" s="321"/>
      <c r="EV88" s="321"/>
      <c r="EW88" s="321"/>
      <c r="EX88" s="321"/>
      <c r="EY88" s="321"/>
      <c r="EZ88" s="321"/>
      <c r="FA88" s="321"/>
      <c r="FB88" s="321"/>
      <c r="FC88" s="321"/>
      <c r="FD88" s="321"/>
      <c r="FE88" s="321"/>
      <c r="FF88" s="321"/>
      <c r="FG88" s="321"/>
      <c r="FH88" s="321"/>
      <c r="FI88" s="321"/>
      <c r="FJ88" s="321"/>
      <c r="FK88" s="321"/>
      <c r="FL88" s="321"/>
      <c r="FM88" s="321"/>
      <c r="FN88" s="321"/>
      <c r="FO88" s="321"/>
      <c r="FP88" s="321"/>
      <c r="FQ88" s="321"/>
      <c r="FR88" s="321"/>
      <c r="FS88" s="321"/>
      <c r="FT88" s="321"/>
      <c r="FU88" s="321"/>
      <c r="FV88" s="321"/>
      <c r="FW88" s="321"/>
      <c r="FX88" s="321"/>
      <c r="FY88" s="321"/>
      <c r="FZ88" s="321"/>
      <c r="GA88" s="321"/>
      <c r="GB88" s="321"/>
      <c r="GC88" s="321"/>
      <c r="GD88" s="321"/>
      <c r="GE88" s="321"/>
      <c r="GF88" s="321"/>
      <c r="GG88" s="321"/>
      <c r="GH88" s="321"/>
      <c r="GI88" s="321"/>
      <c r="GJ88" s="321"/>
      <c r="GK88" s="321"/>
      <c r="GL88" s="321"/>
      <c r="GM88" s="321"/>
      <c r="GN88" s="321"/>
      <c r="GO88" s="321"/>
      <c r="GP88" s="321"/>
      <c r="GQ88" s="321"/>
      <c r="GR88" s="321"/>
      <c r="GS88" s="321"/>
      <c r="GT88" s="321"/>
      <c r="GU88" s="321"/>
      <c r="GV88" s="321"/>
      <c r="GW88" s="321"/>
      <c r="GX88" s="321"/>
      <c r="GY88" s="321"/>
      <c r="GZ88" s="321"/>
      <c r="HA88" s="321"/>
      <c r="HB88" s="321"/>
      <c r="HC88" s="321"/>
      <c r="HD88" s="321"/>
      <c r="HE88" s="321"/>
      <c r="HF88" s="321"/>
      <c r="HG88" s="321"/>
      <c r="HH88" s="321"/>
      <c r="HI88" s="321"/>
      <c r="HJ88" s="321"/>
      <c r="HK88" s="321"/>
      <c r="HL88" s="321"/>
      <c r="HM88" s="321"/>
      <c r="HN88" s="321"/>
      <c r="HO88" s="321"/>
      <c r="HP88" s="321"/>
      <c r="HQ88" s="321"/>
      <c r="HR88" s="321"/>
      <c r="HS88" s="321"/>
      <c r="HT88" s="321"/>
      <c r="HU88" s="321"/>
      <c r="HV88" s="321"/>
      <c r="HW88" s="321"/>
      <c r="HX88" s="321"/>
      <c r="HY88" s="321"/>
      <c r="HZ88" s="321"/>
      <c r="IA88" s="321"/>
      <c r="IB88" s="321"/>
      <c r="IC88" s="321"/>
      <c r="ID88" s="321"/>
      <c r="IE88" s="321"/>
      <c r="IF88" s="321"/>
      <c r="IG88" s="321"/>
      <c r="IH88" s="321"/>
      <c r="II88" s="321"/>
      <c r="IJ88" s="321"/>
      <c r="IK88" s="321"/>
      <c r="IL88" s="321"/>
      <c r="IM88" s="321"/>
      <c r="IN88" s="321"/>
      <c r="IO88" s="321"/>
      <c r="IP88" s="321"/>
      <c r="IQ88" s="321"/>
      <c r="IR88" s="321"/>
      <c r="IS88" s="321"/>
      <c r="IT88" s="321"/>
    </row>
    <row r="89" spans="1:254" s="322" customFormat="1" ht="108.75" customHeight="1" x14ac:dyDescent="0.3">
      <c r="A89" s="172"/>
      <c r="B89" s="662" t="s">
        <v>501</v>
      </c>
      <c r="C89" s="809" t="s">
        <v>307</v>
      </c>
      <c r="D89" s="938"/>
      <c r="E89" s="810"/>
      <c r="F89" s="240">
        <v>0</v>
      </c>
      <c r="G89" s="226">
        <v>0</v>
      </c>
      <c r="H89" s="225">
        <v>1</v>
      </c>
      <c r="I89" s="226">
        <v>0</v>
      </c>
      <c r="J89" s="225" t="s">
        <v>395</v>
      </c>
      <c r="K89" s="226" t="s">
        <v>395</v>
      </c>
      <c r="L89" s="225">
        <v>0</v>
      </c>
      <c r="M89" s="226" t="s">
        <v>395</v>
      </c>
      <c r="N89" s="225">
        <v>0</v>
      </c>
      <c r="O89" s="270" t="s">
        <v>395</v>
      </c>
      <c r="P89" s="593">
        <f>SUM(F89:O89)</f>
        <v>1</v>
      </c>
      <c r="Q89" s="324">
        <f>COUNT(F89:O89)</f>
        <v>6</v>
      </c>
      <c r="R89" s="323">
        <f>(P89/Q89)*100</f>
        <v>16.666666666666664</v>
      </c>
      <c r="S89" s="323"/>
      <c r="T89" s="320"/>
      <c r="U89" s="320"/>
      <c r="V89" s="320"/>
      <c r="W89" s="320"/>
      <c r="X89" s="320"/>
      <c r="Y89" s="320"/>
      <c r="Z89" s="320"/>
      <c r="AA89" s="320"/>
      <c r="AB89" s="320"/>
      <c r="AC89" s="320"/>
      <c r="AD89" s="320"/>
      <c r="AE89" s="320"/>
      <c r="AF89" s="320"/>
      <c r="AG89" s="320"/>
      <c r="AH89" s="321"/>
      <c r="AI89" s="321"/>
      <c r="AJ89" s="321"/>
      <c r="AK89" s="321"/>
      <c r="AL89" s="321"/>
      <c r="AM89" s="321"/>
      <c r="AN89" s="321"/>
      <c r="AO89" s="321"/>
      <c r="AP89" s="321"/>
      <c r="AQ89" s="321"/>
      <c r="AR89" s="321"/>
      <c r="AS89" s="321"/>
      <c r="AT89" s="321"/>
      <c r="AU89" s="321"/>
      <c r="AV89" s="321"/>
      <c r="AW89" s="321"/>
      <c r="AX89" s="321"/>
      <c r="AY89" s="321"/>
      <c r="AZ89" s="321"/>
      <c r="BA89" s="321"/>
      <c r="BB89" s="321"/>
      <c r="BC89" s="321"/>
      <c r="BD89" s="321"/>
      <c r="BE89" s="321"/>
      <c r="BF89" s="321"/>
      <c r="BG89" s="321"/>
      <c r="BH89" s="321"/>
      <c r="BI89" s="321"/>
      <c r="BJ89" s="321"/>
      <c r="BK89" s="321"/>
      <c r="BL89" s="321"/>
      <c r="BM89" s="321"/>
      <c r="BN89" s="321"/>
      <c r="BO89" s="321"/>
      <c r="BP89" s="321"/>
      <c r="BQ89" s="321"/>
      <c r="BR89" s="321"/>
      <c r="BS89" s="321"/>
      <c r="BT89" s="321"/>
      <c r="BU89" s="321"/>
      <c r="BV89" s="321"/>
      <c r="BW89" s="321"/>
      <c r="BX89" s="321"/>
      <c r="BY89" s="321"/>
      <c r="BZ89" s="321"/>
      <c r="CA89" s="321"/>
      <c r="CB89" s="321"/>
      <c r="CC89" s="321"/>
      <c r="CD89" s="321"/>
      <c r="CE89" s="321"/>
      <c r="CF89" s="321"/>
      <c r="CG89" s="321"/>
      <c r="CH89" s="321"/>
      <c r="CI89" s="321"/>
      <c r="CJ89" s="321"/>
      <c r="CK89" s="321"/>
      <c r="CL89" s="321"/>
      <c r="CM89" s="321"/>
      <c r="CN89" s="321"/>
      <c r="CO89" s="321"/>
      <c r="CP89" s="321"/>
      <c r="CQ89" s="321"/>
      <c r="CR89" s="321"/>
      <c r="CS89" s="321"/>
      <c r="CT89" s="321"/>
      <c r="CU89" s="321"/>
      <c r="CV89" s="321"/>
      <c r="CW89" s="321"/>
      <c r="CX89" s="321"/>
      <c r="CY89" s="321"/>
      <c r="CZ89" s="321"/>
      <c r="DA89" s="321"/>
      <c r="DB89" s="321"/>
      <c r="DC89" s="321"/>
      <c r="DD89" s="321"/>
      <c r="DE89" s="321"/>
      <c r="DF89" s="321"/>
      <c r="DG89" s="321"/>
      <c r="DH89" s="321"/>
      <c r="DI89" s="321"/>
      <c r="DJ89" s="321"/>
      <c r="DK89" s="321"/>
      <c r="DL89" s="321"/>
      <c r="DM89" s="321"/>
      <c r="DN89" s="321"/>
      <c r="DO89" s="321"/>
      <c r="DP89" s="321"/>
      <c r="DQ89" s="321"/>
      <c r="DR89" s="321"/>
      <c r="DS89" s="321"/>
      <c r="DT89" s="321"/>
      <c r="DU89" s="321"/>
      <c r="DV89" s="321"/>
      <c r="DW89" s="321"/>
      <c r="DX89" s="321"/>
      <c r="DY89" s="321"/>
      <c r="DZ89" s="321"/>
      <c r="EA89" s="321"/>
      <c r="EB89" s="321"/>
      <c r="EC89" s="321"/>
      <c r="ED89" s="321"/>
      <c r="EE89" s="321"/>
      <c r="EF89" s="321"/>
      <c r="EG89" s="321"/>
      <c r="EH89" s="321"/>
      <c r="EI89" s="321"/>
      <c r="EJ89" s="321"/>
      <c r="EK89" s="321"/>
      <c r="EL89" s="321"/>
      <c r="EM89" s="321"/>
      <c r="EN89" s="321"/>
      <c r="EO89" s="321"/>
      <c r="EP89" s="321"/>
      <c r="EQ89" s="321"/>
      <c r="ER89" s="321"/>
      <c r="ES89" s="321"/>
      <c r="ET89" s="321"/>
      <c r="EU89" s="321"/>
      <c r="EV89" s="321"/>
      <c r="EW89" s="321"/>
      <c r="EX89" s="321"/>
      <c r="EY89" s="321"/>
      <c r="EZ89" s="321"/>
      <c r="FA89" s="321"/>
      <c r="FB89" s="321"/>
      <c r="FC89" s="321"/>
      <c r="FD89" s="321"/>
      <c r="FE89" s="321"/>
      <c r="FF89" s="321"/>
      <c r="FG89" s="321"/>
      <c r="FH89" s="321"/>
      <c r="FI89" s="321"/>
      <c r="FJ89" s="321"/>
      <c r="FK89" s="321"/>
      <c r="FL89" s="321"/>
      <c r="FM89" s="321"/>
      <c r="FN89" s="321"/>
      <c r="FO89" s="321"/>
      <c r="FP89" s="321"/>
      <c r="FQ89" s="321"/>
      <c r="FR89" s="321"/>
      <c r="FS89" s="321"/>
      <c r="FT89" s="321"/>
      <c r="FU89" s="321"/>
      <c r="FV89" s="321"/>
      <c r="FW89" s="321"/>
      <c r="FX89" s="321"/>
      <c r="FY89" s="321"/>
      <c r="FZ89" s="321"/>
      <c r="GA89" s="321"/>
      <c r="GB89" s="321"/>
      <c r="GC89" s="321"/>
      <c r="GD89" s="321"/>
      <c r="GE89" s="321"/>
      <c r="GF89" s="321"/>
      <c r="GG89" s="321"/>
      <c r="GH89" s="321"/>
      <c r="GI89" s="321"/>
      <c r="GJ89" s="321"/>
      <c r="GK89" s="321"/>
      <c r="GL89" s="321"/>
      <c r="GM89" s="321"/>
      <c r="GN89" s="321"/>
      <c r="GO89" s="321"/>
      <c r="GP89" s="321"/>
      <c r="GQ89" s="321"/>
      <c r="GR89" s="321"/>
      <c r="GS89" s="321"/>
      <c r="GT89" s="321"/>
      <c r="GU89" s="321"/>
      <c r="GV89" s="321"/>
      <c r="GW89" s="321"/>
      <c r="GX89" s="321"/>
      <c r="GY89" s="321"/>
      <c r="GZ89" s="321"/>
      <c r="HA89" s="321"/>
      <c r="HB89" s="321"/>
      <c r="HC89" s="321"/>
      <c r="HD89" s="321"/>
      <c r="HE89" s="321"/>
      <c r="HF89" s="321"/>
      <c r="HG89" s="321"/>
      <c r="HH89" s="321"/>
      <c r="HI89" s="321"/>
      <c r="HJ89" s="321"/>
      <c r="HK89" s="321"/>
      <c r="HL89" s="321"/>
      <c r="HM89" s="321"/>
      <c r="HN89" s="321"/>
      <c r="HO89" s="321"/>
      <c r="HP89" s="321"/>
      <c r="HQ89" s="321"/>
      <c r="HR89" s="321"/>
      <c r="HS89" s="321"/>
      <c r="HT89" s="321"/>
      <c r="HU89" s="321"/>
      <c r="HV89" s="321"/>
      <c r="HW89" s="321"/>
      <c r="HX89" s="321"/>
      <c r="HY89" s="321"/>
      <c r="HZ89" s="321"/>
      <c r="IA89" s="321"/>
      <c r="IB89" s="321"/>
      <c r="IC89" s="321"/>
      <c r="ID89" s="321"/>
      <c r="IE89" s="321"/>
      <c r="IF89" s="321"/>
      <c r="IG89" s="321"/>
      <c r="IH89" s="321"/>
      <c r="II89" s="321"/>
      <c r="IJ89" s="321"/>
      <c r="IK89" s="321"/>
      <c r="IL89" s="321"/>
      <c r="IM89" s="321"/>
      <c r="IN89" s="321"/>
      <c r="IO89" s="321"/>
      <c r="IP89" s="321"/>
      <c r="IQ89" s="321"/>
      <c r="IR89" s="321"/>
      <c r="IS89" s="321"/>
      <c r="IT89" s="321"/>
    </row>
    <row r="90" spans="1:254" s="322" customFormat="1" ht="98.25" customHeight="1" x14ac:dyDescent="0.3">
      <c r="A90" s="172"/>
      <c r="B90" s="663" t="s">
        <v>502</v>
      </c>
      <c r="C90" s="939" t="s">
        <v>469</v>
      </c>
      <c r="D90" s="940"/>
      <c r="E90" s="941"/>
      <c r="F90" s="241">
        <v>1</v>
      </c>
      <c r="G90" s="231">
        <v>1</v>
      </c>
      <c r="H90" s="230" t="s">
        <v>395</v>
      </c>
      <c r="I90" s="231">
        <v>1</v>
      </c>
      <c r="J90" s="230">
        <v>0</v>
      </c>
      <c r="K90" s="231">
        <v>0</v>
      </c>
      <c r="L90" s="230" t="s">
        <v>395</v>
      </c>
      <c r="M90" s="231">
        <v>1</v>
      </c>
      <c r="N90" s="230">
        <v>1</v>
      </c>
      <c r="O90" s="261">
        <v>1</v>
      </c>
      <c r="P90" s="593">
        <f t="shared" ref="P90:P93" si="48">SUM(F90:O90)</f>
        <v>6</v>
      </c>
      <c r="Q90" s="324">
        <f t="shared" ref="Q90:Q93" si="49">COUNT(F90:O90)</f>
        <v>8</v>
      </c>
      <c r="R90" s="323">
        <f t="shared" ref="R90:R93" si="50">(P90/Q90)*100</f>
        <v>75</v>
      </c>
      <c r="S90" s="323"/>
      <c r="T90" s="320"/>
      <c r="U90" s="320"/>
      <c r="V90" s="320"/>
      <c r="W90" s="320"/>
      <c r="X90" s="320"/>
      <c r="Y90" s="320"/>
      <c r="Z90" s="320"/>
      <c r="AA90" s="320"/>
      <c r="AB90" s="320"/>
      <c r="AC90" s="320"/>
      <c r="AD90" s="320"/>
      <c r="AE90" s="320"/>
      <c r="AF90" s="320"/>
      <c r="AG90" s="320"/>
      <c r="AH90" s="321"/>
      <c r="AI90" s="321"/>
      <c r="AJ90" s="321"/>
      <c r="AK90" s="321"/>
      <c r="AL90" s="321"/>
      <c r="AM90" s="321"/>
      <c r="AN90" s="321"/>
      <c r="AO90" s="321"/>
      <c r="AP90" s="321"/>
      <c r="AQ90" s="321"/>
      <c r="AR90" s="321"/>
      <c r="AS90" s="321"/>
      <c r="AT90" s="321"/>
      <c r="AU90" s="321"/>
      <c r="AV90" s="321"/>
      <c r="AW90" s="321"/>
      <c r="AX90" s="321"/>
      <c r="AY90" s="321"/>
      <c r="AZ90" s="321"/>
      <c r="BA90" s="321"/>
      <c r="BB90" s="321"/>
      <c r="BC90" s="321"/>
      <c r="BD90" s="321"/>
      <c r="BE90" s="321"/>
      <c r="BF90" s="321"/>
      <c r="BG90" s="321"/>
      <c r="BH90" s="321"/>
      <c r="BI90" s="321"/>
      <c r="BJ90" s="321"/>
      <c r="BK90" s="321"/>
      <c r="BL90" s="321"/>
      <c r="BM90" s="321"/>
      <c r="BN90" s="321"/>
      <c r="BO90" s="321"/>
      <c r="BP90" s="321"/>
      <c r="BQ90" s="321"/>
      <c r="BR90" s="321"/>
      <c r="BS90" s="321"/>
      <c r="BT90" s="321"/>
      <c r="BU90" s="321"/>
      <c r="BV90" s="321"/>
      <c r="BW90" s="321"/>
      <c r="BX90" s="321"/>
      <c r="BY90" s="321"/>
      <c r="BZ90" s="321"/>
      <c r="CA90" s="321"/>
      <c r="CB90" s="321"/>
      <c r="CC90" s="321"/>
      <c r="CD90" s="321"/>
      <c r="CE90" s="321"/>
      <c r="CF90" s="321"/>
      <c r="CG90" s="321"/>
      <c r="CH90" s="321"/>
      <c r="CI90" s="321"/>
      <c r="CJ90" s="321"/>
      <c r="CK90" s="321"/>
      <c r="CL90" s="321"/>
      <c r="CM90" s="321"/>
      <c r="CN90" s="321"/>
      <c r="CO90" s="321"/>
      <c r="CP90" s="321"/>
      <c r="CQ90" s="321"/>
      <c r="CR90" s="321"/>
      <c r="CS90" s="321"/>
      <c r="CT90" s="321"/>
      <c r="CU90" s="321"/>
      <c r="CV90" s="321"/>
      <c r="CW90" s="321"/>
      <c r="CX90" s="321"/>
      <c r="CY90" s="321"/>
      <c r="CZ90" s="321"/>
      <c r="DA90" s="321"/>
      <c r="DB90" s="321"/>
      <c r="DC90" s="321"/>
      <c r="DD90" s="321"/>
      <c r="DE90" s="321"/>
      <c r="DF90" s="321"/>
      <c r="DG90" s="321"/>
      <c r="DH90" s="321"/>
      <c r="DI90" s="321"/>
      <c r="DJ90" s="321"/>
      <c r="DK90" s="321"/>
      <c r="DL90" s="321"/>
      <c r="DM90" s="321"/>
      <c r="DN90" s="321"/>
      <c r="DO90" s="321"/>
      <c r="DP90" s="321"/>
      <c r="DQ90" s="321"/>
      <c r="DR90" s="321"/>
      <c r="DS90" s="321"/>
      <c r="DT90" s="321"/>
      <c r="DU90" s="321"/>
      <c r="DV90" s="321"/>
      <c r="DW90" s="321"/>
      <c r="DX90" s="321"/>
      <c r="DY90" s="321"/>
      <c r="DZ90" s="321"/>
      <c r="EA90" s="321"/>
      <c r="EB90" s="321"/>
      <c r="EC90" s="321"/>
      <c r="ED90" s="321"/>
      <c r="EE90" s="321"/>
      <c r="EF90" s="321"/>
      <c r="EG90" s="321"/>
      <c r="EH90" s="321"/>
      <c r="EI90" s="321"/>
      <c r="EJ90" s="321"/>
      <c r="EK90" s="321"/>
      <c r="EL90" s="321"/>
      <c r="EM90" s="321"/>
      <c r="EN90" s="321"/>
      <c r="EO90" s="321"/>
      <c r="EP90" s="321"/>
      <c r="EQ90" s="321"/>
      <c r="ER90" s="321"/>
      <c r="ES90" s="321"/>
      <c r="ET90" s="321"/>
      <c r="EU90" s="321"/>
      <c r="EV90" s="321"/>
      <c r="EW90" s="321"/>
      <c r="EX90" s="321"/>
      <c r="EY90" s="321"/>
      <c r="EZ90" s="321"/>
      <c r="FA90" s="321"/>
      <c r="FB90" s="321"/>
      <c r="FC90" s="321"/>
      <c r="FD90" s="321"/>
      <c r="FE90" s="321"/>
      <c r="FF90" s="321"/>
      <c r="FG90" s="321"/>
      <c r="FH90" s="321"/>
      <c r="FI90" s="321"/>
      <c r="FJ90" s="321"/>
      <c r="FK90" s="321"/>
      <c r="FL90" s="321"/>
      <c r="FM90" s="321"/>
      <c r="FN90" s="321"/>
      <c r="FO90" s="321"/>
      <c r="FP90" s="321"/>
      <c r="FQ90" s="321"/>
      <c r="FR90" s="321"/>
      <c r="FS90" s="321"/>
      <c r="FT90" s="321"/>
      <c r="FU90" s="321"/>
      <c r="FV90" s="321"/>
      <c r="FW90" s="321"/>
      <c r="FX90" s="321"/>
      <c r="FY90" s="321"/>
      <c r="FZ90" s="321"/>
      <c r="GA90" s="321"/>
      <c r="GB90" s="321"/>
      <c r="GC90" s="321"/>
      <c r="GD90" s="321"/>
      <c r="GE90" s="321"/>
      <c r="GF90" s="321"/>
      <c r="GG90" s="321"/>
      <c r="GH90" s="321"/>
      <c r="GI90" s="321"/>
      <c r="GJ90" s="321"/>
      <c r="GK90" s="321"/>
      <c r="GL90" s="321"/>
      <c r="GM90" s="321"/>
      <c r="GN90" s="321"/>
      <c r="GO90" s="321"/>
      <c r="GP90" s="321"/>
      <c r="GQ90" s="321"/>
      <c r="GR90" s="321"/>
      <c r="GS90" s="321"/>
      <c r="GT90" s="321"/>
      <c r="GU90" s="321"/>
      <c r="GV90" s="321"/>
      <c r="GW90" s="321"/>
      <c r="GX90" s="321"/>
      <c r="GY90" s="321"/>
      <c r="GZ90" s="321"/>
      <c r="HA90" s="321"/>
      <c r="HB90" s="321"/>
      <c r="HC90" s="321"/>
      <c r="HD90" s="321"/>
      <c r="HE90" s="321"/>
      <c r="HF90" s="321"/>
      <c r="HG90" s="321"/>
      <c r="HH90" s="321"/>
      <c r="HI90" s="321"/>
      <c r="HJ90" s="321"/>
      <c r="HK90" s="321"/>
      <c r="HL90" s="321"/>
      <c r="HM90" s="321"/>
      <c r="HN90" s="321"/>
      <c r="HO90" s="321"/>
      <c r="HP90" s="321"/>
      <c r="HQ90" s="321"/>
      <c r="HR90" s="321"/>
      <c r="HS90" s="321"/>
      <c r="HT90" s="321"/>
      <c r="HU90" s="321"/>
      <c r="HV90" s="321"/>
      <c r="HW90" s="321"/>
      <c r="HX90" s="321"/>
      <c r="HY90" s="321"/>
      <c r="HZ90" s="321"/>
      <c r="IA90" s="321"/>
      <c r="IB90" s="321"/>
      <c r="IC90" s="321"/>
      <c r="ID90" s="321"/>
      <c r="IE90" s="321"/>
      <c r="IF90" s="321"/>
      <c r="IG90" s="321"/>
      <c r="IH90" s="321"/>
      <c r="II90" s="321"/>
      <c r="IJ90" s="321"/>
      <c r="IK90" s="321"/>
      <c r="IL90" s="321"/>
      <c r="IM90" s="321"/>
      <c r="IN90" s="321"/>
      <c r="IO90" s="321"/>
      <c r="IP90" s="321"/>
      <c r="IQ90" s="321"/>
      <c r="IR90" s="321"/>
      <c r="IS90" s="321"/>
      <c r="IT90" s="321"/>
    </row>
    <row r="91" spans="1:254" s="322" customFormat="1" ht="28.5" customHeight="1" x14ac:dyDescent="0.3">
      <c r="A91" s="172"/>
      <c r="B91" s="663" t="s">
        <v>503</v>
      </c>
      <c r="C91" s="858" t="s">
        <v>308</v>
      </c>
      <c r="D91" s="921"/>
      <c r="E91" s="859"/>
      <c r="F91" s="241" t="s">
        <v>395</v>
      </c>
      <c r="G91" s="231" t="s">
        <v>395</v>
      </c>
      <c r="H91" s="230" t="s">
        <v>395</v>
      </c>
      <c r="I91" s="231">
        <v>1</v>
      </c>
      <c r="J91" s="230">
        <v>1</v>
      </c>
      <c r="K91" s="231">
        <v>1</v>
      </c>
      <c r="L91" s="230" t="s">
        <v>395</v>
      </c>
      <c r="M91" s="231" t="s">
        <v>395</v>
      </c>
      <c r="N91" s="230">
        <v>1</v>
      </c>
      <c r="O91" s="261">
        <v>0</v>
      </c>
      <c r="P91" s="593">
        <f t="shared" si="48"/>
        <v>4</v>
      </c>
      <c r="Q91" s="324">
        <f t="shared" si="49"/>
        <v>5</v>
      </c>
      <c r="R91" s="323">
        <f t="shared" si="50"/>
        <v>80</v>
      </c>
      <c r="S91" s="323"/>
      <c r="T91" s="320"/>
      <c r="U91" s="320"/>
      <c r="V91" s="320"/>
      <c r="W91" s="320"/>
      <c r="X91" s="320"/>
      <c r="Y91" s="320"/>
      <c r="Z91" s="320"/>
      <c r="AA91" s="320"/>
      <c r="AB91" s="320"/>
      <c r="AC91" s="320"/>
      <c r="AD91" s="320"/>
      <c r="AE91" s="320"/>
      <c r="AF91" s="320"/>
      <c r="AG91" s="320"/>
      <c r="AH91" s="321"/>
      <c r="AI91" s="321"/>
      <c r="AJ91" s="321"/>
      <c r="AK91" s="321"/>
      <c r="AL91" s="321"/>
      <c r="AM91" s="321"/>
      <c r="AN91" s="321"/>
      <c r="AO91" s="321"/>
      <c r="AP91" s="321"/>
      <c r="AQ91" s="321"/>
      <c r="AR91" s="321"/>
      <c r="AS91" s="321"/>
      <c r="AT91" s="321"/>
      <c r="AU91" s="321"/>
      <c r="AV91" s="321"/>
      <c r="AW91" s="321"/>
      <c r="AX91" s="321"/>
      <c r="AY91" s="321"/>
      <c r="AZ91" s="321"/>
      <c r="BA91" s="321"/>
      <c r="BB91" s="321"/>
      <c r="BC91" s="321"/>
      <c r="BD91" s="321"/>
      <c r="BE91" s="321"/>
      <c r="BF91" s="321"/>
      <c r="BG91" s="321"/>
      <c r="BH91" s="321"/>
      <c r="BI91" s="321"/>
      <c r="BJ91" s="321"/>
      <c r="BK91" s="321"/>
      <c r="BL91" s="321"/>
      <c r="BM91" s="321"/>
      <c r="BN91" s="321"/>
      <c r="BO91" s="321"/>
      <c r="BP91" s="321"/>
      <c r="BQ91" s="321"/>
      <c r="BR91" s="321"/>
      <c r="BS91" s="321"/>
      <c r="BT91" s="321"/>
      <c r="BU91" s="321"/>
      <c r="BV91" s="321"/>
      <c r="BW91" s="321"/>
      <c r="BX91" s="321"/>
      <c r="BY91" s="321"/>
      <c r="BZ91" s="321"/>
      <c r="CA91" s="321"/>
      <c r="CB91" s="321"/>
      <c r="CC91" s="321"/>
      <c r="CD91" s="321"/>
      <c r="CE91" s="321"/>
      <c r="CF91" s="321"/>
      <c r="CG91" s="321"/>
      <c r="CH91" s="321"/>
      <c r="CI91" s="321"/>
      <c r="CJ91" s="321"/>
      <c r="CK91" s="321"/>
      <c r="CL91" s="321"/>
      <c r="CM91" s="321"/>
      <c r="CN91" s="321"/>
      <c r="CO91" s="321"/>
      <c r="CP91" s="321"/>
      <c r="CQ91" s="321"/>
      <c r="CR91" s="321"/>
      <c r="CS91" s="321"/>
      <c r="CT91" s="321"/>
      <c r="CU91" s="321"/>
      <c r="CV91" s="321"/>
      <c r="CW91" s="321"/>
      <c r="CX91" s="321"/>
      <c r="CY91" s="321"/>
      <c r="CZ91" s="321"/>
      <c r="DA91" s="321"/>
      <c r="DB91" s="321"/>
      <c r="DC91" s="321"/>
      <c r="DD91" s="321"/>
      <c r="DE91" s="321"/>
      <c r="DF91" s="321"/>
      <c r="DG91" s="321"/>
      <c r="DH91" s="321"/>
      <c r="DI91" s="321"/>
      <c r="DJ91" s="321"/>
      <c r="DK91" s="321"/>
      <c r="DL91" s="321"/>
      <c r="DM91" s="321"/>
      <c r="DN91" s="321"/>
      <c r="DO91" s="321"/>
      <c r="DP91" s="321"/>
      <c r="DQ91" s="321"/>
      <c r="DR91" s="321"/>
      <c r="DS91" s="321"/>
      <c r="DT91" s="321"/>
      <c r="DU91" s="321"/>
      <c r="DV91" s="321"/>
      <c r="DW91" s="321"/>
      <c r="DX91" s="321"/>
      <c r="DY91" s="321"/>
      <c r="DZ91" s="321"/>
      <c r="EA91" s="321"/>
      <c r="EB91" s="321"/>
      <c r="EC91" s="321"/>
      <c r="ED91" s="321"/>
      <c r="EE91" s="321"/>
      <c r="EF91" s="321"/>
      <c r="EG91" s="321"/>
      <c r="EH91" s="321"/>
      <c r="EI91" s="321"/>
      <c r="EJ91" s="321"/>
      <c r="EK91" s="321"/>
      <c r="EL91" s="321"/>
      <c r="EM91" s="321"/>
      <c r="EN91" s="321"/>
      <c r="EO91" s="321"/>
      <c r="EP91" s="321"/>
      <c r="EQ91" s="321"/>
      <c r="ER91" s="321"/>
      <c r="ES91" s="321"/>
      <c r="ET91" s="321"/>
      <c r="EU91" s="321"/>
      <c r="EV91" s="321"/>
      <c r="EW91" s="321"/>
      <c r="EX91" s="321"/>
      <c r="EY91" s="321"/>
      <c r="EZ91" s="321"/>
      <c r="FA91" s="321"/>
      <c r="FB91" s="321"/>
      <c r="FC91" s="321"/>
      <c r="FD91" s="321"/>
      <c r="FE91" s="321"/>
      <c r="FF91" s="321"/>
      <c r="FG91" s="321"/>
      <c r="FH91" s="321"/>
      <c r="FI91" s="321"/>
      <c r="FJ91" s="321"/>
      <c r="FK91" s="321"/>
      <c r="FL91" s="321"/>
      <c r="FM91" s="321"/>
      <c r="FN91" s="321"/>
      <c r="FO91" s="321"/>
      <c r="FP91" s="321"/>
      <c r="FQ91" s="321"/>
      <c r="FR91" s="321"/>
      <c r="FS91" s="321"/>
      <c r="FT91" s="321"/>
      <c r="FU91" s="321"/>
      <c r="FV91" s="321"/>
      <c r="FW91" s="321"/>
      <c r="FX91" s="321"/>
      <c r="FY91" s="321"/>
      <c r="FZ91" s="321"/>
      <c r="GA91" s="321"/>
      <c r="GB91" s="321"/>
      <c r="GC91" s="321"/>
      <c r="GD91" s="321"/>
      <c r="GE91" s="321"/>
      <c r="GF91" s="321"/>
      <c r="GG91" s="321"/>
      <c r="GH91" s="321"/>
      <c r="GI91" s="321"/>
      <c r="GJ91" s="321"/>
      <c r="GK91" s="321"/>
      <c r="GL91" s="321"/>
      <c r="GM91" s="321"/>
      <c r="GN91" s="321"/>
      <c r="GO91" s="321"/>
      <c r="GP91" s="321"/>
      <c r="GQ91" s="321"/>
      <c r="GR91" s="321"/>
      <c r="GS91" s="321"/>
      <c r="GT91" s="321"/>
      <c r="GU91" s="321"/>
      <c r="GV91" s="321"/>
      <c r="GW91" s="321"/>
      <c r="GX91" s="321"/>
      <c r="GY91" s="321"/>
      <c r="GZ91" s="321"/>
      <c r="HA91" s="321"/>
      <c r="HB91" s="321"/>
      <c r="HC91" s="321"/>
      <c r="HD91" s="321"/>
      <c r="HE91" s="321"/>
      <c r="HF91" s="321"/>
      <c r="HG91" s="321"/>
      <c r="HH91" s="321"/>
      <c r="HI91" s="321"/>
      <c r="HJ91" s="321"/>
      <c r="HK91" s="321"/>
      <c r="HL91" s="321"/>
      <c r="HM91" s="321"/>
      <c r="HN91" s="321"/>
      <c r="HO91" s="321"/>
      <c r="HP91" s="321"/>
      <c r="HQ91" s="321"/>
      <c r="HR91" s="321"/>
      <c r="HS91" s="321"/>
      <c r="HT91" s="321"/>
      <c r="HU91" s="321"/>
      <c r="HV91" s="321"/>
      <c r="HW91" s="321"/>
      <c r="HX91" s="321"/>
      <c r="HY91" s="321"/>
      <c r="HZ91" s="321"/>
      <c r="IA91" s="321"/>
      <c r="IB91" s="321"/>
      <c r="IC91" s="321"/>
      <c r="ID91" s="321"/>
      <c r="IE91" s="321"/>
      <c r="IF91" s="321"/>
      <c r="IG91" s="321"/>
      <c r="IH91" s="321"/>
      <c r="II91" s="321"/>
      <c r="IJ91" s="321"/>
      <c r="IK91" s="321"/>
      <c r="IL91" s="321"/>
      <c r="IM91" s="321"/>
      <c r="IN91" s="321"/>
      <c r="IO91" s="321"/>
      <c r="IP91" s="321"/>
      <c r="IQ91" s="321"/>
      <c r="IR91" s="321"/>
      <c r="IS91" s="321"/>
      <c r="IT91" s="321"/>
    </row>
    <row r="92" spans="1:254" s="322" customFormat="1" ht="21.75" customHeight="1" x14ac:dyDescent="0.3">
      <c r="A92" s="172"/>
      <c r="B92" s="663" t="s">
        <v>505</v>
      </c>
      <c r="C92" s="820" t="s">
        <v>309</v>
      </c>
      <c r="D92" s="920"/>
      <c r="E92" s="821"/>
      <c r="F92" s="241">
        <v>0</v>
      </c>
      <c r="G92" s="231" t="s">
        <v>395</v>
      </c>
      <c r="H92" s="230">
        <v>0</v>
      </c>
      <c r="I92" s="231" t="s">
        <v>395</v>
      </c>
      <c r="J92" s="230" t="s">
        <v>395</v>
      </c>
      <c r="K92" s="231">
        <v>0</v>
      </c>
      <c r="L92" s="230">
        <v>1</v>
      </c>
      <c r="M92" s="231" t="s">
        <v>395</v>
      </c>
      <c r="N92" s="230" t="s">
        <v>395</v>
      </c>
      <c r="O92" s="261" t="s">
        <v>395</v>
      </c>
      <c r="P92" s="593">
        <f t="shared" si="48"/>
        <v>1</v>
      </c>
      <c r="Q92" s="324">
        <f t="shared" si="49"/>
        <v>4</v>
      </c>
      <c r="R92" s="323">
        <f t="shared" si="50"/>
        <v>25</v>
      </c>
      <c r="S92" s="323"/>
      <c r="T92" s="320"/>
      <c r="U92" s="320"/>
      <c r="V92" s="320"/>
      <c r="W92" s="320"/>
      <c r="X92" s="320"/>
      <c r="Y92" s="320"/>
      <c r="Z92" s="320"/>
      <c r="AA92" s="320"/>
      <c r="AB92" s="320"/>
      <c r="AC92" s="320"/>
      <c r="AD92" s="320"/>
      <c r="AE92" s="320"/>
      <c r="AF92" s="320"/>
      <c r="AG92" s="320"/>
      <c r="AH92" s="321"/>
      <c r="AI92" s="321"/>
      <c r="AJ92" s="321"/>
      <c r="AK92" s="321"/>
      <c r="AL92" s="321"/>
      <c r="AM92" s="321"/>
      <c r="AN92" s="321"/>
      <c r="AO92" s="321"/>
      <c r="AP92" s="321"/>
      <c r="AQ92" s="321"/>
      <c r="AR92" s="321"/>
      <c r="AS92" s="321"/>
      <c r="AT92" s="321"/>
      <c r="AU92" s="321"/>
      <c r="AV92" s="321"/>
      <c r="AW92" s="321"/>
      <c r="AX92" s="321"/>
      <c r="AY92" s="321"/>
      <c r="AZ92" s="321"/>
      <c r="BA92" s="321"/>
      <c r="BB92" s="321"/>
      <c r="BC92" s="321"/>
      <c r="BD92" s="321"/>
      <c r="BE92" s="321"/>
      <c r="BF92" s="321"/>
      <c r="BG92" s="321"/>
      <c r="BH92" s="321"/>
      <c r="BI92" s="321"/>
      <c r="BJ92" s="321"/>
      <c r="BK92" s="321"/>
      <c r="BL92" s="321"/>
      <c r="BM92" s="321"/>
      <c r="BN92" s="321"/>
      <c r="BO92" s="321"/>
      <c r="BP92" s="321"/>
      <c r="BQ92" s="321"/>
      <c r="BR92" s="321"/>
      <c r="BS92" s="321"/>
      <c r="BT92" s="321"/>
      <c r="BU92" s="321"/>
      <c r="BV92" s="321"/>
      <c r="BW92" s="321"/>
      <c r="BX92" s="321"/>
      <c r="BY92" s="321"/>
      <c r="BZ92" s="321"/>
      <c r="CA92" s="321"/>
      <c r="CB92" s="321"/>
      <c r="CC92" s="321"/>
      <c r="CD92" s="321"/>
      <c r="CE92" s="321"/>
      <c r="CF92" s="321"/>
      <c r="CG92" s="321"/>
      <c r="CH92" s="321"/>
      <c r="CI92" s="321"/>
      <c r="CJ92" s="321"/>
      <c r="CK92" s="321"/>
      <c r="CL92" s="321"/>
      <c r="CM92" s="321"/>
      <c r="CN92" s="321"/>
      <c r="CO92" s="321"/>
      <c r="CP92" s="321"/>
      <c r="CQ92" s="321"/>
      <c r="CR92" s="321"/>
      <c r="CS92" s="321"/>
      <c r="CT92" s="321"/>
      <c r="CU92" s="321"/>
      <c r="CV92" s="321"/>
      <c r="CW92" s="321"/>
      <c r="CX92" s="321"/>
      <c r="CY92" s="321"/>
      <c r="CZ92" s="321"/>
      <c r="DA92" s="321"/>
      <c r="DB92" s="321"/>
      <c r="DC92" s="321"/>
      <c r="DD92" s="321"/>
      <c r="DE92" s="321"/>
      <c r="DF92" s="321"/>
      <c r="DG92" s="321"/>
      <c r="DH92" s="321"/>
      <c r="DI92" s="321"/>
      <c r="DJ92" s="321"/>
      <c r="DK92" s="321"/>
      <c r="DL92" s="321"/>
      <c r="DM92" s="321"/>
      <c r="DN92" s="321"/>
      <c r="DO92" s="321"/>
      <c r="DP92" s="321"/>
      <c r="DQ92" s="321"/>
      <c r="DR92" s="321"/>
      <c r="DS92" s="321"/>
      <c r="DT92" s="321"/>
      <c r="DU92" s="321"/>
      <c r="DV92" s="321"/>
      <c r="DW92" s="321"/>
      <c r="DX92" s="321"/>
      <c r="DY92" s="321"/>
      <c r="DZ92" s="321"/>
      <c r="EA92" s="321"/>
      <c r="EB92" s="321"/>
      <c r="EC92" s="321"/>
      <c r="ED92" s="321"/>
      <c r="EE92" s="321"/>
      <c r="EF92" s="321"/>
      <c r="EG92" s="321"/>
      <c r="EH92" s="321"/>
      <c r="EI92" s="321"/>
      <c r="EJ92" s="321"/>
      <c r="EK92" s="321"/>
      <c r="EL92" s="321"/>
      <c r="EM92" s="321"/>
      <c r="EN92" s="321"/>
      <c r="EO92" s="321"/>
      <c r="EP92" s="321"/>
      <c r="EQ92" s="321"/>
      <c r="ER92" s="321"/>
      <c r="ES92" s="321"/>
      <c r="ET92" s="321"/>
      <c r="EU92" s="321"/>
      <c r="EV92" s="321"/>
      <c r="EW92" s="321"/>
      <c r="EX92" s="321"/>
      <c r="EY92" s="321"/>
      <c r="EZ92" s="321"/>
      <c r="FA92" s="321"/>
      <c r="FB92" s="321"/>
      <c r="FC92" s="321"/>
      <c r="FD92" s="321"/>
      <c r="FE92" s="321"/>
      <c r="FF92" s="321"/>
      <c r="FG92" s="321"/>
      <c r="FH92" s="321"/>
      <c r="FI92" s="321"/>
      <c r="FJ92" s="321"/>
      <c r="FK92" s="321"/>
      <c r="FL92" s="321"/>
      <c r="FM92" s="321"/>
      <c r="FN92" s="321"/>
      <c r="FO92" s="321"/>
      <c r="FP92" s="321"/>
      <c r="FQ92" s="321"/>
      <c r="FR92" s="321"/>
      <c r="FS92" s="321"/>
      <c r="FT92" s="321"/>
      <c r="FU92" s="321"/>
      <c r="FV92" s="321"/>
      <c r="FW92" s="321"/>
      <c r="FX92" s="321"/>
      <c r="FY92" s="321"/>
      <c r="FZ92" s="321"/>
      <c r="GA92" s="321"/>
      <c r="GB92" s="321"/>
      <c r="GC92" s="321"/>
      <c r="GD92" s="321"/>
      <c r="GE92" s="321"/>
      <c r="GF92" s="321"/>
      <c r="GG92" s="321"/>
      <c r="GH92" s="321"/>
      <c r="GI92" s="321"/>
      <c r="GJ92" s="321"/>
      <c r="GK92" s="321"/>
      <c r="GL92" s="321"/>
      <c r="GM92" s="321"/>
      <c r="GN92" s="321"/>
      <c r="GO92" s="321"/>
      <c r="GP92" s="321"/>
      <c r="GQ92" s="321"/>
      <c r="GR92" s="321"/>
      <c r="GS92" s="321"/>
      <c r="GT92" s="321"/>
      <c r="GU92" s="321"/>
      <c r="GV92" s="321"/>
      <c r="GW92" s="321"/>
      <c r="GX92" s="321"/>
      <c r="GY92" s="321"/>
      <c r="GZ92" s="321"/>
      <c r="HA92" s="321"/>
      <c r="HB92" s="321"/>
      <c r="HC92" s="321"/>
      <c r="HD92" s="321"/>
      <c r="HE92" s="321"/>
      <c r="HF92" s="321"/>
      <c r="HG92" s="321"/>
      <c r="HH92" s="321"/>
      <c r="HI92" s="321"/>
      <c r="HJ92" s="321"/>
      <c r="HK92" s="321"/>
      <c r="HL92" s="321"/>
      <c r="HM92" s="321"/>
      <c r="HN92" s="321"/>
      <c r="HO92" s="321"/>
      <c r="HP92" s="321"/>
      <c r="HQ92" s="321"/>
      <c r="HR92" s="321"/>
      <c r="HS92" s="321"/>
      <c r="HT92" s="321"/>
      <c r="HU92" s="321"/>
      <c r="HV92" s="321"/>
      <c r="HW92" s="321"/>
      <c r="HX92" s="321"/>
      <c r="HY92" s="321"/>
      <c r="HZ92" s="321"/>
      <c r="IA92" s="321"/>
      <c r="IB92" s="321"/>
      <c r="IC92" s="321"/>
      <c r="ID92" s="321"/>
      <c r="IE92" s="321"/>
      <c r="IF92" s="321"/>
      <c r="IG92" s="321"/>
      <c r="IH92" s="321"/>
      <c r="II92" s="321"/>
      <c r="IJ92" s="321"/>
      <c r="IK92" s="321"/>
      <c r="IL92" s="321"/>
      <c r="IM92" s="321"/>
      <c r="IN92" s="321"/>
      <c r="IO92" s="321"/>
      <c r="IP92" s="321"/>
      <c r="IQ92" s="321"/>
      <c r="IR92" s="321"/>
      <c r="IS92" s="321"/>
      <c r="IT92" s="321"/>
    </row>
    <row r="93" spans="1:254" s="322" customFormat="1" ht="24" customHeight="1" thickBot="1" x14ac:dyDescent="0.35">
      <c r="A93" s="172"/>
      <c r="B93" s="664" t="s">
        <v>506</v>
      </c>
      <c r="C93" s="930" t="s">
        <v>470</v>
      </c>
      <c r="D93" s="931"/>
      <c r="E93" s="932"/>
      <c r="F93" s="242" t="s">
        <v>395</v>
      </c>
      <c r="G93" s="236" t="s">
        <v>395</v>
      </c>
      <c r="H93" s="235" t="s">
        <v>395</v>
      </c>
      <c r="I93" s="236" t="s">
        <v>395</v>
      </c>
      <c r="J93" s="235" t="s">
        <v>395</v>
      </c>
      <c r="K93" s="236" t="s">
        <v>395</v>
      </c>
      <c r="L93" s="235">
        <v>1</v>
      </c>
      <c r="M93" s="236">
        <v>1</v>
      </c>
      <c r="N93" s="235" t="s">
        <v>395</v>
      </c>
      <c r="O93" s="262">
        <v>1</v>
      </c>
      <c r="P93" s="593">
        <f t="shared" si="48"/>
        <v>3</v>
      </c>
      <c r="Q93" s="324">
        <f t="shared" si="49"/>
        <v>3</v>
      </c>
      <c r="R93" s="323">
        <f t="shared" si="50"/>
        <v>100</v>
      </c>
      <c r="S93" s="323"/>
      <c r="T93" s="320"/>
      <c r="U93" s="320"/>
      <c r="V93" s="320"/>
      <c r="W93" s="320"/>
      <c r="X93" s="320"/>
      <c r="Y93" s="320"/>
      <c r="Z93" s="320"/>
      <c r="AA93" s="320"/>
      <c r="AB93" s="320"/>
      <c r="AC93" s="320"/>
      <c r="AD93" s="320"/>
      <c r="AE93" s="320"/>
      <c r="AF93" s="320"/>
      <c r="AG93" s="320"/>
      <c r="AH93" s="321"/>
      <c r="AI93" s="321"/>
      <c r="AJ93" s="321"/>
      <c r="AK93" s="321"/>
      <c r="AL93" s="321"/>
      <c r="AM93" s="321"/>
      <c r="AN93" s="321"/>
      <c r="AO93" s="321"/>
      <c r="AP93" s="321"/>
      <c r="AQ93" s="321"/>
      <c r="AR93" s="321"/>
      <c r="AS93" s="321"/>
      <c r="AT93" s="321"/>
      <c r="AU93" s="321"/>
      <c r="AV93" s="321"/>
      <c r="AW93" s="321"/>
      <c r="AX93" s="321"/>
      <c r="AY93" s="321"/>
      <c r="AZ93" s="321"/>
      <c r="BA93" s="321"/>
      <c r="BB93" s="321"/>
      <c r="BC93" s="321"/>
      <c r="BD93" s="321"/>
      <c r="BE93" s="321"/>
      <c r="BF93" s="321"/>
      <c r="BG93" s="321"/>
      <c r="BH93" s="321"/>
      <c r="BI93" s="321"/>
      <c r="BJ93" s="321"/>
      <c r="BK93" s="321"/>
      <c r="BL93" s="321"/>
      <c r="BM93" s="321"/>
      <c r="BN93" s="321"/>
      <c r="BO93" s="321"/>
      <c r="BP93" s="321"/>
      <c r="BQ93" s="321"/>
      <c r="BR93" s="321"/>
      <c r="BS93" s="321"/>
      <c r="BT93" s="321"/>
      <c r="BU93" s="321"/>
      <c r="BV93" s="321"/>
      <c r="BW93" s="321"/>
      <c r="BX93" s="321"/>
      <c r="BY93" s="321"/>
      <c r="BZ93" s="321"/>
      <c r="CA93" s="321"/>
      <c r="CB93" s="321"/>
      <c r="CC93" s="321"/>
      <c r="CD93" s="321"/>
      <c r="CE93" s="321"/>
      <c r="CF93" s="321"/>
      <c r="CG93" s="321"/>
      <c r="CH93" s="321"/>
      <c r="CI93" s="321"/>
      <c r="CJ93" s="321"/>
      <c r="CK93" s="321"/>
      <c r="CL93" s="321"/>
      <c r="CM93" s="321"/>
      <c r="CN93" s="321"/>
      <c r="CO93" s="321"/>
      <c r="CP93" s="321"/>
      <c r="CQ93" s="321"/>
      <c r="CR93" s="321"/>
      <c r="CS93" s="321"/>
      <c r="CT93" s="321"/>
      <c r="CU93" s="321"/>
      <c r="CV93" s="321"/>
      <c r="CW93" s="321"/>
      <c r="CX93" s="321"/>
      <c r="CY93" s="321"/>
      <c r="CZ93" s="321"/>
      <c r="DA93" s="321"/>
      <c r="DB93" s="321"/>
      <c r="DC93" s="321"/>
      <c r="DD93" s="321"/>
      <c r="DE93" s="321"/>
      <c r="DF93" s="321"/>
      <c r="DG93" s="321"/>
      <c r="DH93" s="321"/>
      <c r="DI93" s="321"/>
      <c r="DJ93" s="321"/>
      <c r="DK93" s="321"/>
      <c r="DL93" s="321"/>
      <c r="DM93" s="321"/>
      <c r="DN93" s="321"/>
      <c r="DO93" s="321"/>
      <c r="DP93" s="321"/>
      <c r="DQ93" s="321"/>
      <c r="DR93" s="321"/>
      <c r="DS93" s="321"/>
      <c r="DT93" s="321"/>
      <c r="DU93" s="321"/>
      <c r="DV93" s="321"/>
      <c r="DW93" s="321"/>
      <c r="DX93" s="321"/>
      <c r="DY93" s="321"/>
      <c r="DZ93" s="321"/>
      <c r="EA93" s="321"/>
      <c r="EB93" s="321"/>
      <c r="EC93" s="321"/>
      <c r="ED93" s="321"/>
      <c r="EE93" s="321"/>
      <c r="EF93" s="321"/>
      <c r="EG93" s="321"/>
      <c r="EH93" s="321"/>
      <c r="EI93" s="321"/>
      <c r="EJ93" s="321"/>
      <c r="EK93" s="321"/>
      <c r="EL93" s="321"/>
      <c r="EM93" s="321"/>
      <c r="EN93" s="321"/>
      <c r="EO93" s="321"/>
      <c r="EP93" s="321"/>
      <c r="EQ93" s="321"/>
      <c r="ER93" s="321"/>
      <c r="ES93" s="321"/>
      <c r="ET93" s="321"/>
      <c r="EU93" s="321"/>
      <c r="EV93" s="321"/>
      <c r="EW93" s="321"/>
      <c r="EX93" s="321"/>
      <c r="EY93" s="321"/>
      <c r="EZ93" s="321"/>
      <c r="FA93" s="321"/>
      <c r="FB93" s="321"/>
      <c r="FC93" s="321"/>
      <c r="FD93" s="321"/>
      <c r="FE93" s="321"/>
      <c r="FF93" s="321"/>
      <c r="FG93" s="321"/>
      <c r="FH93" s="321"/>
      <c r="FI93" s="321"/>
      <c r="FJ93" s="321"/>
      <c r="FK93" s="321"/>
      <c r="FL93" s="321"/>
      <c r="FM93" s="321"/>
      <c r="FN93" s="321"/>
      <c r="FO93" s="321"/>
      <c r="FP93" s="321"/>
      <c r="FQ93" s="321"/>
      <c r="FR93" s="321"/>
      <c r="FS93" s="321"/>
      <c r="FT93" s="321"/>
      <c r="FU93" s="321"/>
      <c r="FV93" s="321"/>
      <c r="FW93" s="321"/>
      <c r="FX93" s="321"/>
      <c r="FY93" s="321"/>
      <c r="FZ93" s="321"/>
      <c r="GA93" s="321"/>
      <c r="GB93" s="321"/>
      <c r="GC93" s="321"/>
      <c r="GD93" s="321"/>
      <c r="GE93" s="321"/>
      <c r="GF93" s="321"/>
      <c r="GG93" s="321"/>
      <c r="GH93" s="321"/>
      <c r="GI93" s="321"/>
      <c r="GJ93" s="321"/>
      <c r="GK93" s="321"/>
      <c r="GL93" s="321"/>
      <c r="GM93" s="321"/>
      <c r="GN93" s="321"/>
      <c r="GO93" s="321"/>
      <c r="GP93" s="321"/>
      <c r="GQ93" s="321"/>
      <c r="GR93" s="321"/>
      <c r="GS93" s="321"/>
      <c r="GT93" s="321"/>
      <c r="GU93" s="321"/>
      <c r="GV93" s="321"/>
      <c r="GW93" s="321"/>
      <c r="GX93" s="321"/>
      <c r="GY93" s="321"/>
      <c r="GZ93" s="321"/>
      <c r="HA93" s="321"/>
      <c r="HB93" s="321"/>
      <c r="HC93" s="321"/>
      <c r="HD93" s="321"/>
      <c r="HE93" s="321"/>
      <c r="HF93" s="321"/>
      <c r="HG93" s="321"/>
      <c r="HH93" s="321"/>
      <c r="HI93" s="321"/>
      <c r="HJ93" s="321"/>
      <c r="HK93" s="321"/>
      <c r="HL93" s="321"/>
      <c r="HM93" s="321"/>
      <c r="HN93" s="321"/>
      <c r="HO93" s="321"/>
      <c r="HP93" s="321"/>
      <c r="HQ93" s="321"/>
      <c r="HR93" s="321"/>
      <c r="HS93" s="321"/>
      <c r="HT93" s="321"/>
      <c r="HU93" s="321"/>
      <c r="HV93" s="321"/>
      <c r="HW93" s="321"/>
      <c r="HX93" s="321"/>
      <c r="HY93" s="321"/>
      <c r="HZ93" s="321"/>
      <c r="IA93" s="321"/>
      <c r="IB93" s="321"/>
      <c r="IC93" s="321"/>
      <c r="ID93" s="321"/>
      <c r="IE93" s="321"/>
      <c r="IF93" s="321"/>
      <c r="IG93" s="321"/>
      <c r="IH93" s="321"/>
      <c r="II93" s="321"/>
      <c r="IJ93" s="321"/>
      <c r="IK93" s="321"/>
      <c r="IL93" s="321"/>
      <c r="IM93" s="321"/>
      <c r="IN93" s="321"/>
      <c r="IO93" s="321"/>
      <c r="IP93" s="321"/>
      <c r="IQ93" s="321"/>
      <c r="IR93" s="321"/>
      <c r="IS93" s="321"/>
      <c r="IT93" s="321"/>
    </row>
    <row r="94" spans="1:254" s="322" customFormat="1" ht="19.5" customHeight="1" thickBot="1" x14ac:dyDescent="0.4">
      <c r="A94" s="172"/>
      <c r="B94" s="924" t="s">
        <v>14</v>
      </c>
      <c r="C94" s="925"/>
      <c r="D94" s="925"/>
      <c r="E94" s="926"/>
      <c r="F94" s="325">
        <f>SUM(F89:F93)</f>
        <v>1</v>
      </c>
      <c r="G94" s="326">
        <f t="shared" ref="G94:O94" si="51">SUM(G89:G93)</f>
        <v>1</v>
      </c>
      <c r="H94" s="326">
        <f t="shared" si="51"/>
        <v>1</v>
      </c>
      <c r="I94" s="326">
        <f t="shared" si="51"/>
        <v>2</v>
      </c>
      <c r="J94" s="326">
        <f t="shared" si="51"/>
        <v>1</v>
      </c>
      <c r="K94" s="326">
        <f t="shared" si="51"/>
        <v>1</v>
      </c>
      <c r="L94" s="326">
        <f t="shared" si="51"/>
        <v>2</v>
      </c>
      <c r="M94" s="326">
        <f t="shared" si="51"/>
        <v>2</v>
      </c>
      <c r="N94" s="326">
        <f t="shared" si="51"/>
        <v>2</v>
      </c>
      <c r="O94" s="327">
        <f t="shared" si="51"/>
        <v>2</v>
      </c>
      <c r="P94" s="593">
        <f>SUM(F94:O94)</f>
        <v>15</v>
      </c>
      <c r="Q94" s="323">
        <f>(P94/P95)*100</f>
        <v>57.692307692307686</v>
      </c>
      <c r="R94" s="143"/>
      <c r="S94" s="976" t="s">
        <v>489</v>
      </c>
      <c r="T94" s="977"/>
      <c r="U94" s="978"/>
      <c r="V94" s="954">
        <f>Q94</f>
        <v>57.692307692307686</v>
      </c>
      <c r="W94" s="956" t="s">
        <v>397</v>
      </c>
      <c r="X94" s="320"/>
      <c r="Y94" s="320"/>
      <c r="Z94" s="320"/>
      <c r="AA94" s="320"/>
      <c r="AB94" s="320"/>
      <c r="AC94" s="320"/>
      <c r="AD94" s="320"/>
      <c r="AE94" s="320"/>
      <c r="AF94" s="320"/>
      <c r="AG94" s="320"/>
      <c r="AH94" s="321"/>
      <c r="AI94" s="321"/>
      <c r="AJ94" s="321"/>
      <c r="AK94" s="321"/>
      <c r="AL94" s="321"/>
      <c r="AM94" s="321"/>
      <c r="AN94" s="321"/>
      <c r="AO94" s="321"/>
      <c r="AP94" s="321"/>
      <c r="AQ94" s="321"/>
      <c r="AR94" s="321"/>
      <c r="AS94" s="321"/>
      <c r="AT94" s="321"/>
      <c r="AU94" s="321"/>
      <c r="AV94" s="321"/>
      <c r="AW94" s="321"/>
      <c r="AX94" s="321"/>
      <c r="AY94" s="321"/>
      <c r="AZ94" s="321"/>
      <c r="BA94" s="321"/>
      <c r="BB94" s="321"/>
      <c r="BC94" s="321"/>
      <c r="BD94" s="321"/>
      <c r="BE94" s="321"/>
      <c r="BF94" s="321"/>
      <c r="BG94" s="321"/>
      <c r="BH94" s="321"/>
      <c r="BI94" s="321"/>
      <c r="BJ94" s="321"/>
      <c r="BK94" s="321"/>
      <c r="BL94" s="321"/>
      <c r="BM94" s="321"/>
      <c r="BN94" s="321"/>
      <c r="BO94" s="321"/>
      <c r="BP94" s="321"/>
      <c r="BQ94" s="321"/>
      <c r="BR94" s="321"/>
      <c r="BS94" s="321"/>
      <c r="BT94" s="321"/>
      <c r="BU94" s="321"/>
      <c r="BV94" s="321"/>
      <c r="BW94" s="321"/>
      <c r="BX94" s="321"/>
      <c r="BY94" s="321"/>
      <c r="BZ94" s="321"/>
      <c r="CA94" s="321"/>
      <c r="CB94" s="321"/>
      <c r="CC94" s="321"/>
      <c r="CD94" s="321"/>
      <c r="CE94" s="321"/>
      <c r="CF94" s="321"/>
      <c r="CG94" s="321"/>
      <c r="CH94" s="321"/>
      <c r="CI94" s="321"/>
      <c r="CJ94" s="321"/>
      <c r="CK94" s="321"/>
      <c r="CL94" s="321"/>
      <c r="CM94" s="321"/>
      <c r="CN94" s="321"/>
      <c r="CO94" s="321"/>
      <c r="CP94" s="321"/>
      <c r="CQ94" s="321"/>
      <c r="CR94" s="321"/>
      <c r="CS94" s="321"/>
      <c r="CT94" s="321"/>
      <c r="CU94" s="321"/>
      <c r="CV94" s="321"/>
      <c r="CW94" s="321"/>
      <c r="CX94" s="321"/>
      <c r="CY94" s="321"/>
      <c r="CZ94" s="321"/>
      <c r="DA94" s="321"/>
      <c r="DB94" s="321"/>
      <c r="DC94" s="321"/>
      <c r="DD94" s="321"/>
      <c r="DE94" s="321"/>
      <c r="DF94" s="321"/>
      <c r="DG94" s="321"/>
      <c r="DH94" s="321"/>
      <c r="DI94" s="321"/>
      <c r="DJ94" s="321"/>
      <c r="DK94" s="321"/>
      <c r="DL94" s="321"/>
      <c r="DM94" s="321"/>
      <c r="DN94" s="321"/>
      <c r="DO94" s="321"/>
      <c r="DP94" s="321"/>
      <c r="DQ94" s="321"/>
      <c r="DR94" s="321"/>
      <c r="DS94" s="321"/>
      <c r="DT94" s="321"/>
      <c r="DU94" s="321"/>
      <c r="DV94" s="321"/>
      <c r="DW94" s="321"/>
      <c r="DX94" s="321"/>
      <c r="DY94" s="321"/>
      <c r="DZ94" s="321"/>
      <c r="EA94" s="321"/>
      <c r="EB94" s="321"/>
      <c r="EC94" s="321"/>
      <c r="ED94" s="321"/>
      <c r="EE94" s="321"/>
      <c r="EF94" s="321"/>
      <c r="EG94" s="321"/>
      <c r="EH94" s="321"/>
      <c r="EI94" s="321"/>
      <c r="EJ94" s="321"/>
      <c r="EK94" s="321"/>
      <c r="EL94" s="321"/>
      <c r="EM94" s="321"/>
      <c r="EN94" s="321"/>
      <c r="EO94" s="321"/>
      <c r="EP94" s="321"/>
      <c r="EQ94" s="321"/>
      <c r="ER94" s="321"/>
      <c r="ES94" s="321"/>
      <c r="ET94" s="321"/>
      <c r="EU94" s="321"/>
      <c r="EV94" s="321"/>
      <c r="EW94" s="321"/>
      <c r="EX94" s="321"/>
      <c r="EY94" s="321"/>
      <c r="EZ94" s="321"/>
      <c r="FA94" s="321"/>
      <c r="FB94" s="321"/>
      <c r="FC94" s="321"/>
      <c r="FD94" s="321"/>
      <c r="FE94" s="321"/>
      <c r="FF94" s="321"/>
      <c r="FG94" s="321"/>
      <c r="FH94" s="321"/>
      <c r="FI94" s="321"/>
      <c r="FJ94" s="321"/>
      <c r="FK94" s="321"/>
      <c r="FL94" s="321"/>
      <c r="FM94" s="321"/>
      <c r="FN94" s="321"/>
      <c r="FO94" s="321"/>
      <c r="FP94" s="321"/>
      <c r="FQ94" s="321"/>
      <c r="FR94" s="321"/>
      <c r="FS94" s="321"/>
      <c r="FT94" s="321"/>
      <c r="FU94" s="321"/>
      <c r="FV94" s="321"/>
      <c r="FW94" s="321"/>
      <c r="FX94" s="321"/>
      <c r="FY94" s="321"/>
      <c r="FZ94" s="321"/>
      <c r="GA94" s="321"/>
      <c r="GB94" s="321"/>
      <c r="GC94" s="321"/>
      <c r="GD94" s="321"/>
      <c r="GE94" s="321"/>
      <c r="GF94" s="321"/>
      <c r="GG94" s="321"/>
      <c r="GH94" s="321"/>
      <c r="GI94" s="321"/>
      <c r="GJ94" s="321"/>
      <c r="GK94" s="321"/>
      <c r="GL94" s="321"/>
      <c r="GM94" s="321"/>
      <c r="GN94" s="321"/>
      <c r="GO94" s="321"/>
      <c r="GP94" s="321"/>
      <c r="GQ94" s="321"/>
      <c r="GR94" s="321"/>
      <c r="GS94" s="321"/>
      <c r="GT94" s="321"/>
      <c r="GU94" s="321"/>
      <c r="GV94" s="321"/>
      <c r="GW94" s="321"/>
      <c r="GX94" s="321"/>
      <c r="GY94" s="321"/>
      <c r="GZ94" s="321"/>
      <c r="HA94" s="321"/>
      <c r="HB94" s="321"/>
      <c r="HC94" s="321"/>
      <c r="HD94" s="321"/>
      <c r="HE94" s="321"/>
      <c r="HF94" s="321"/>
      <c r="HG94" s="321"/>
      <c r="HH94" s="321"/>
      <c r="HI94" s="321"/>
      <c r="HJ94" s="321"/>
      <c r="HK94" s="321"/>
      <c r="HL94" s="321"/>
      <c r="HM94" s="321"/>
      <c r="HN94" s="321"/>
      <c r="HO94" s="321"/>
      <c r="HP94" s="321"/>
      <c r="HQ94" s="321"/>
      <c r="HR94" s="321"/>
      <c r="HS94" s="321"/>
      <c r="HT94" s="321"/>
      <c r="HU94" s="321"/>
      <c r="HV94" s="321"/>
      <c r="HW94" s="321"/>
      <c r="HX94" s="321"/>
      <c r="HY94" s="321"/>
      <c r="HZ94" s="321"/>
      <c r="IA94" s="321"/>
      <c r="IB94" s="321"/>
      <c r="IC94" s="321"/>
      <c r="ID94" s="321"/>
      <c r="IE94" s="321"/>
      <c r="IF94" s="321"/>
      <c r="IG94" s="321"/>
      <c r="IH94" s="321"/>
      <c r="II94" s="321"/>
      <c r="IJ94" s="321"/>
      <c r="IK94" s="321"/>
      <c r="IL94" s="321"/>
      <c r="IM94" s="321"/>
      <c r="IN94" s="321"/>
      <c r="IO94" s="321"/>
      <c r="IP94" s="321"/>
      <c r="IQ94" s="321"/>
      <c r="IR94" s="321"/>
      <c r="IS94" s="321"/>
      <c r="IT94" s="321"/>
    </row>
    <row r="95" spans="1:254" s="78" customFormat="1" ht="18.75" thickBot="1" x14ac:dyDescent="0.4">
      <c r="A95" s="143"/>
      <c r="B95" s="145"/>
      <c r="C95" s="145"/>
      <c r="D95" s="145"/>
      <c r="E95" s="145"/>
      <c r="F95" s="595">
        <f>COUNT(F89:F93)</f>
        <v>3</v>
      </c>
      <c r="G95" s="595">
        <f t="shared" ref="G95:O95" si="52">COUNT(G89:G93)</f>
        <v>2</v>
      </c>
      <c r="H95" s="595">
        <f t="shared" si="52"/>
        <v>2</v>
      </c>
      <c r="I95" s="595">
        <f t="shared" si="52"/>
        <v>3</v>
      </c>
      <c r="J95" s="595">
        <f t="shared" si="52"/>
        <v>2</v>
      </c>
      <c r="K95" s="595">
        <f t="shared" si="52"/>
        <v>3</v>
      </c>
      <c r="L95" s="595">
        <f t="shared" si="52"/>
        <v>3</v>
      </c>
      <c r="M95" s="595">
        <f t="shared" si="52"/>
        <v>2</v>
      </c>
      <c r="N95" s="595">
        <f t="shared" si="52"/>
        <v>3</v>
      </c>
      <c r="O95" s="595">
        <f t="shared" si="52"/>
        <v>3</v>
      </c>
      <c r="P95" s="533">
        <f>COUNT(F89:O93)</f>
        <v>26</v>
      </c>
      <c r="Q95" s="143"/>
      <c r="R95" s="143"/>
      <c r="S95" s="979"/>
      <c r="T95" s="980"/>
      <c r="U95" s="981"/>
      <c r="V95" s="955"/>
      <c r="W95" s="957"/>
      <c r="X95" s="143"/>
      <c r="Y95" s="143"/>
      <c r="Z95" s="143"/>
      <c r="AA95" s="143"/>
      <c r="AB95" s="143"/>
      <c r="AC95" s="143"/>
      <c r="AD95" s="143"/>
      <c r="AE95" s="143"/>
      <c r="AF95" s="143"/>
      <c r="AG95" s="143"/>
    </row>
    <row r="96" spans="1:254" s="78" customFormat="1" ht="124.5" customHeight="1" x14ac:dyDescent="0.35">
      <c r="A96" s="143"/>
      <c r="B96" s="145"/>
      <c r="C96" s="145"/>
      <c r="D96" s="145"/>
      <c r="E96" s="145"/>
      <c r="F96" s="595">
        <f>(F94/F95)*100</f>
        <v>33.333333333333329</v>
      </c>
      <c r="G96" s="595">
        <f t="shared" ref="G96:O96" si="53">(G94/G95)*100</f>
        <v>50</v>
      </c>
      <c r="H96" s="595">
        <f t="shared" si="53"/>
        <v>50</v>
      </c>
      <c r="I96" s="595">
        <f t="shared" si="53"/>
        <v>66.666666666666657</v>
      </c>
      <c r="J96" s="595">
        <f t="shared" si="53"/>
        <v>50</v>
      </c>
      <c r="K96" s="595">
        <f t="shared" si="53"/>
        <v>33.333333333333329</v>
      </c>
      <c r="L96" s="595">
        <f t="shared" si="53"/>
        <v>66.666666666666657</v>
      </c>
      <c r="M96" s="595">
        <f t="shared" si="53"/>
        <v>100</v>
      </c>
      <c r="N96" s="595">
        <f t="shared" si="53"/>
        <v>66.666666666666657</v>
      </c>
      <c r="O96" s="595">
        <f t="shared" si="53"/>
        <v>66.666666666666657</v>
      </c>
      <c r="P96" s="533"/>
      <c r="Q96" s="143"/>
      <c r="R96" s="143"/>
      <c r="S96" s="143"/>
      <c r="T96" s="143"/>
      <c r="U96" s="143"/>
      <c r="V96" s="143"/>
      <c r="W96" s="143"/>
      <c r="X96" s="143"/>
      <c r="Y96" s="143"/>
      <c r="Z96" s="143"/>
      <c r="AA96" s="143"/>
      <c r="AB96" s="143"/>
      <c r="AC96" s="143"/>
      <c r="AD96" s="143"/>
      <c r="AE96" s="143"/>
      <c r="AF96" s="143"/>
      <c r="AG96" s="143"/>
    </row>
    <row r="97" spans="1:254" s="78" customFormat="1" ht="93.75" customHeight="1" thickBot="1" x14ac:dyDescent="0.4">
      <c r="A97" s="143"/>
      <c r="B97" s="145"/>
      <c r="C97" s="145"/>
      <c r="D97" s="145"/>
      <c r="E97" s="145"/>
      <c r="F97" s="329"/>
      <c r="G97" s="329"/>
      <c r="H97" s="329"/>
      <c r="I97" s="329"/>
      <c r="J97" s="329"/>
      <c r="K97" s="329"/>
      <c r="L97" s="329"/>
      <c r="M97" s="329"/>
      <c r="N97" s="329"/>
      <c r="O97" s="329"/>
      <c r="P97" s="533"/>
      <c r="Q97" s="143"/>
      <c r="R97" s="143"/>
      <c r="S97" s="143"/>
      <c r="T97" s="143"/>
      <c r="U97" s="143"/>
      <c r="V97" s="143"/>
      <c r="W97" s="143"/>
      <c r="X97" s="143"/>
      <c r="Y97" s="143"/>
      <c r="Z97" s="143"/>
      <c r="AA97" s="143"/>
      <c r="AB97" s="143"/>
      <c r="AC97" s="143"/>
      <c r="AD97" s="143"/>
      <c r="AE97" s="143"/>
      <c r="AF97" s="143"/>
      <c r="AG97" s="143"/>
    </row>
    <row r="98" spans="1:254" s="322" customFormat="1" ht="19.5" customHeight="1" thickBot="1" x14ac:dyDescent="0.35">
      <c r="A98" s="172"/>
      <c r="B98" s="139" t="s">
        <v>504</v>
      </c>
      <c r="C98" s="933" t="s">
        <v>310</v>
      </c>
      <c r="D98" s="933"/>
      <c r="E98" s="934"/>
      <c r="F98" s="295" t="s">
        <v>493</v>
      </c>
      <c r="G98" s="295" t="s">
        <v>494</v>
      </c>
      <c r="H98" s="295" t="s">
        <v>491</v>
      </c>
      <c r="I98" s="295" t="s">
        <v>495</v>
      </c>
      <c r="J98" s="295" t="s">
        <v>492</v>
      </c>
      <c r="K98" s="295" t="s">
        <v>496</v>
      </c>
      <c r="L98" s="295" t="s">
        <v>497</v>
      </c>
      <c r="M98" s="295" t="s">
        <v>498</v>
      </c>
      <c r="N98" s="295" t="s">
        <v>499</v>
      </c>
      <c r="O98" s="295" t="s">
        <v>500</v>
      </c>
      <c r="P98" s="590" t="s">
        <v>399</v>
      </c>
      <c r="Q98" s="320" t="s">
        <v>398</v>
      </c>
      <c r="R98" s="320" t="s">
        <v>397</v>
      </c>
      <c r="S98" s="320"/>
      <c r="T98" s="320"/>
      <c r="U98" s="320"/>
      <c r="V98" s="320"/>
      <c r="W98" s="320"/>
      <c r="X98" s="320"/>
      <c r="Y98" s="320"/>
      <c r="Z98" s="320"/>
      <c r="AA98" s="320"/>
      <c r="AB98" s="320"/>
      <c r="AC98" s="320"/>
      <c r="AD98" s="320"/>
      <c r="AE98" s="320"/>
      <c r="AF98" s="320"/>
      <c r="AG98" s="320"/>
      <c r="AH98" s="321"/>
      <c r="AI98" s="321"/>
      <c r="AJ98" s="321"/>
      <c r="AK98" s="321"/>
      <c r="AL98" s="321"/>
      <c r="AM98" s="321"/>
      <c r="AN98" s="321"/>
      <c r="AO98" s="321"/>
      <c r="AP98" s="321"/>
      <c r="AQ98" s="321"/>
      <c r="AR98" s="321"/>
      <c r="AS98" s="321"/>
      <c r="AT98" s="321"/>
      <c r="AU98" s="321"/>
      <c r="AV98" s="321"/>
      <c r="AW98" s="321"/>
      <c r="AX98" s="321"/>
      <c r="AY98" s="321"/>
      <c r="AZ98" s="321"/>
      <c r="BA98" s="321"/>
      <c r="BB98" s="321"/>
      <c r="BC98" s="321"/>
      <c r="BD98" s="321"/>
      <c r="BE98" s="321"/>
      <c r="BF98" s="321"/>
      <c r="BG98" s="321"/>
      <c r="BH98" s="321"/>
      <c r="BI98" s="321"/>
      <c r="BJ98" s="321"/>
      <c r="BK98" s="321"/>
      <c r="BL98" s="321"/>
      <c r="BM98" s="321"/>
      <c r="BN98" s="321"/>
      <c r="BO98" s="321"/>
      <c r="BP98" s="321"/>
      <c r="BQ98" s="321"/>
      <c r="BR98" s="321"/>
      <c r="BS98" s="321"/>
      <c r="BT98" s="321"/>
      <c r="BU98" s="321"/>
      <c r="BV98" s="321"/>
      <c r="BW98" s="321"/>
      <c r="BX98" s="321"/>
      <c r="BY98" s="321"/>
      <c r="BZ98" s="321"/>
      <c r="CA98" s="321"/>
      <c r="CB98" s="321"/>
      <c r="CC98" s="321"/>
      <c r="CD98" s="321"/>
      <c r="CE98" s="321"/>
      <c r="CF98" s="321"/>
      <c r="CG98" s="321"/>
      <c r="CH98" s="321"/>
      <c r="CI98" s="321"/>
      <c r="CJ98" s="321"/>
      <c r="CK98" s="321"/>
      <c r="CL98" s="321"/>
      <c r="CM98" s="321"/>
      <c r="CN98" s="321"/>
      <c r="CO98" s="321"/>
      <c r="CP98" s="321"/>
      <c r="CQ98" s="321"/>
      <c r="CR98" s="321"/>
      <c r="CS98" s="321"/>
      <c r="CT98" s="321"/>
      <c r="CU98" s="321"/>
      <c r="CV98" s="321"/>
      <c r="CW98" s="321"/>
      <c r="CX98" s="321"/>
      <c r="CY98" s="321"/>
      <c r="CZ98" s="321"/>
      <c r="DA98" s="321"/>
      <c r="DB98" s="321"/>
      <c r="DC98" s="321"/>
      <c r="DD98" s="321"/>
      <c r="DE98" s="321"/>
      <c r="DF98" s="321"/>
      <c r="DG98" s="321"/>
      <c r="DH98" s="321"/>
      <c r="DI98" s="321"/>
      <c r="DJ98" s="321"/>
      <c r="DK98" s="321"/>
      <c r="DL98" s="321"/>
      <c r="DM98" s="321"/>
      <c r="DN98" s="321"/>
      <c r="DO98" s="321"/>
      <c r="DP98" s="321"/>
      <c r="DQ98" s="321"/>
      <c r="DR98" s="321"/>
      <c r="DS98" s="321"/>
      <c r="DT98" s="321"/>
      <c r="DU98" s="321"/>
      <c r="DV98" s="321"/>
      <c r="DW98" s="321"/>
      <c r="DX98" s="321"/>
      <c r="DY98" s="321"/>
      <c r="DZ98" s="321"/>
      <c r="EA98" s="321"/>
      <c r="EB98" s="321"/>
      <c r="EC98" s="321"/>
      <c r="ED98" s="321"/>
      <c r="EE98" s="321"/>
      <c r="EF98" s="321"/>
      <c r="EG98" s="321"/>
      <c r="EH98" s="321"/>
      <c r="EI98" s="321"/>
      <c r="EJ98" s="321"/>
      <c r="EK98" s="321"/>
      <c r="EL98" s="321"/>
      <c r="EM98" s="321"/>
      <c r="EN98" s="321"/>
      <c r="EO98" s="321"/>
      <c r="EP98" s="321"/>
      <c r="EQ98" s="321"/>
      <c r="ER98" s="321"/>
      <c r="ES98" s="321"/>
      <c r="ET98" s="321"/>
      <c r="EU98" s="321"/>
      <c r="EV98" s="321"/>
      <c r="EW98" s="321"/>
      <c r="EX98" s="321"/>
      <c r="EY98" s="321"/>
      <c r="EZ98" s="321"/>
      <c r="FA98" s="321"/>
      <c r="FB98" s="321"/>
      <c r="FC98" s="321"/>
      <c r="FD98" s="321"/>
      <c r="FE98" s="321"/>
      <c r="FF98" s="321"/>
      <c r="FG98" s="321"/>
      <c r="FH98" s="321"/>
      <c r="FI98" s="321"/>
      <c r="FJ98" s="321"/>
      <c r="FK98" s="321"/>
      <c r="FL98" s="321"/>
      <c r="FM98" s="321"/>
      <c r="FN98" s="321"/>
      <c r="FO98" s="321"/>
      <c r="FP98" s="321"/>
      <c r="FQ98" s="321"/>
      <c r="FR98" s="321"/>
      <c r="FS98" s="321"/>
      <c r="FT98" s="321"/>
      <c r="FU98" s="321"/>
      <c r="FV98" s="321"/>
      <c r="FW98" s="321"/>
      <c r="FX98" s="321"/>
      <c r="FY98" s="321"/>
      <c r="FZ98" s="321"/>
      <c r="GA98" s="321"/>
      <c r="GB98" s="321"/>
      <c r="GC98" s="321"/>
      <c r="GD98" s="321"/>
      <c r="GE98" s="321"/>
      <c r="GF98" s="321"/>
      <c r="GG98" s="321"/>
      <c r="GH98" s="321"/>
      <c r="GI98" s="321"/>
      <c r="GJ98" s="321"/>
      <c r="GK98" s="321"/>
      <c r="GL98" s="321"/>
      <c r="GM98" s="321"/>
      <c r="GN98" s="321"/>
      <c r="GO98" s="321"/>
      <c r="GP98" s="321"/>
      <c r="GQ98" s="321"/>
      <c r="GR98" s="321"/>
      <c r="GS98" s="321"/>
      <c r="GT98" s="321"/>
      <c r="GU98" s="321"/>
      <c r="GV98" s="321"/>
      <c r="GW98" s="321"/>
      <c r="GX98" s="321"/>
      <c r="GY98" s="321"/>
      <c r="GZ98" s="321"/>
      <c r="HA98" s="321"/>
      <c r="HB98" s="321"/>
      <c r="HC98" s="321"/>
      <c r="HD98" s="321"/>
      <c r="HE98" s="321"/>
      <c r="HF98" s="321"/>
      <c r="HG98" s="321"/>
      <c r="HH98" s="321"/>
      <c r="HI98" s="321"/>
      <c r="HJ98" s="321"/>
      <c r="HK98" s="321"/>
      <c r="HL98" s="321"/>
      <c r="HM98" s="321"/>
      <c r="HN98" s="321"/>
      <c r="HO98" s="321"/>
      <c r="HP98" s="321"/>
      <c r="HQ98" s="321"/>
      <c r="HR98" s="321"/>
      <c r="HS98" s="321"/>
      <c r="HT98" s="321"/>
      <c r="HU98" s="321"/>
      <c r="HV98" s="321"/>
      <c r="HW98" s="321"/>
      <c r="HX98" s="321"/>
      <c r="HY98" s="321"/>
      <c r="HZ98" s="321"/>
      <c r="IA98" s="321"/>
      <c r="IB98" s="321"/>
      <c r="IC98" s="321"/>
      <c r="ID98" s="321"/>
      <c r="IE98" s="321"/>
      <c r="IF98" s="321"/>
      <c r="IG98" s="321"/>
      <c r="IH98" s="321"/>
      <c r="II98" s="321"/>
      <c r="IJ98" s="321"/>
      <c r="IK98" s="321"/>
      <c r="IL98" s="321"/>
      <c r="IM98" s="321"/>
      <c r="IN98" s="321"/>
      <c r="IO98" s="321"/>
      <c r="IP98" s="321"/>
      <c r="IQ98" s="321"/>
      <c r="IR98" s="321"/>
      <c r="IS98" s="321"/>
      <c r="IT98" s="321"/>
    </row>
    <row r="99" spans="1:254" s="322" customFormat="1" ht="45.75" customHeight="1" x14ac:dyDescent="0.3">
      <c r="A99" s="172"/>
      <c r="B99" s="662" t="s">
        <v>501</v>
      </c>
      <c r="C99" s="858" t="s">
        <v>479</v>
      </c>
      <c r="D99" s="921"/>
      <c r="E99" s="859"/>
      <c r="F99" s="240">
        <v>1</v>
      </c>
      <c r="G99" s="226">
        <v>0</v>
      </c>
      <c r="H99" s="225">
        <v>1</v>
      </c>
      <c r="I99" s="226">
        <v>1</v>
      </c>
      <c r="J99" s="225" t="s">
        <v>395</v>
      </c>
      <c r="K99" s="226" t="s">
        <v>395</v>
      </c>
      <c r="L99" s="225" t="s">
        <v>395</v>
      </c>
      <c r="M99" s="226" t="s">
        <v>395</v>
      </c>
      <c r="N99" s="225" t="s">
        <v>395</v>
      </c>
      <c r="O99" s="270">
        <v>0</v>
      </c>
      <c r="P99" s="593">
        <f>SUM(F99:O99)</f>
        <v>3</v>
      </c>
      <c r="Q99" s="324">
        <f>COUNT(F99:O99)</f>
        <v>5</v>
      </c>
      <c r="R99" s="323">
        <f>(P99/Q99)*100</f>
        <v>60</v>
      </c>
      <c r="S99" s="323"/>
      <c r="T99" s="320"/>
      <c r="U99" s="320"/>
      <c r="V99" s="320"/>
      <c r="W99" s="320"/>
      <c r="X99" s="320"/>
      <c r="Y99" s="320"/>
      <c r="Z99" s="320"/>
      <c r="AA99" s="320"/>
      <c r="AB99" s="320"/>
      <c r="AC99" s="320"/>
      <c r="AD99" s="320"/>
      <c r="AE99" s="320"/>
      <c r="AF99" s="320"/>
      <c r="AG99" s="320"/>
      <c r="AH99" s="321"/>
      <c r="AI99" s="321"/>
      <c r="AJ99" s="321"/>
      <c r="AK99" s="321"/>
      <c r="AL99" s="321"/>
      <c r="AM99" s="321"/>
      <c r="AN99" s="321"/>
      <c r="AO99" s="321"/>
      <c r="AP99" s="321"/>
      <c r="AQ99" s="321"/>
      <c r="AR99" s="321"/>
      <c r="AS99" s="321"/>
      <c r="AT99" s="321"/>
      <c r="AU99" s="321"/>
      <c r="AV99" s="321"/>
      <c r="AW99" s="321"/>
      <c r="AX99" s="321"/>
      <c r="AY99" s="321"/>
      <c r="AZ99" s="321"/>
      <c r="BA99" s="321"/>
      <c r="BB99" s="321"/>
      <c r="BC99" s="321"/>
      <c r="BD99" s="321"/>
      <c r="BE99" s="321"/>
      <c r="BF99" s="321"/>
      <c r="BG99" s="321"/>
      <c r="BH99" s="321"/>
      <c r="BI99" s="321"/>
      <c r="BJ99" s="321"/>
      <c r="BK99" s="321"/>
      <c r="BL99" s="321"/>
      <c r="BM99" s="321"/>
      <c r="BN99" s="321"/>
      <c r="BO99" s="321"/>
      <c r="BP99" s="321"/>
      <c r="BQ99" s="321"/>
      <c r="BR99" s="321"/>
      <c r="BS99" s="321"/>
      <c r="BT99" s="321"/>
      <c r="BU99" s="321"/>
      <c r="BV99" s="321"/>
      <c r="BW99" s="321"/>
      <c r="BX99" s="321"/>
      <c r="BY99" s="321"/>
      <c r="BZ99" s="321"/>
      <c r="CA99" s="321"/>
      <c r="CB99" s="321"/>
      <c r="CC99" s="321"/>
      <c r="CD99" s="321"/>
      <c r="CE99" s="321"/>
      <c r="CF99" s="321"/>
      <c r="CG99" s="321"/>
      <c r="CH99" s="321"/>
      <c r="CI99" s="321"/>
      <c r="CJ99" s="321"/>
      <c r="CK99" s="321"/>
      <c r="CL99" s="321"/>
      <c r="CM99" s="321"/>
      <c r="CN99" s="321"/>
      <c r="CO99" s="321"/>
      <c r="CP99" s="321"/>
      <c r="CQ99" s="321"/>
      <c r="CR99" s="321"/>
      <c r="CS99" s="321"/>
      <c r="CT99" s="321"/>
      <c r="CU99" s="321"/>
      <c r="CV99" s="321"/>
      <c r="CW99" s="321"/>
      <c r="CX99" s="321"/>
      <c r="CY99" s="321"/>
      <c r="CZ99" s="321"/>
      <c r="DA99" s="321"/>
      <c r="DB99" s="321"/>
      <c r="DC99" s="321"/>
      <c r="DD99" s="321"/>
      <c r="DE99" s="321"/>
      <c r="DF99" s="321"/>
      <c r="DG99" s="321"/>
      <c r="DH99" s="321"/>
      <c r="DI99" s="321"/>
      <c r="DJ99" s="321"/>
      <c r="DK99" s="321"/>
      <c r="DL99" s="321"/>
      <c r="DM99" s="321"/>
      <c r="DN99" s="321"/>
      <c r="DO99" s="321"/>
      <c r="DP99" s="321"/>
      <c r="DQ99" s="321"/>
      <c r="DR99" s="321"/>
      <c r="DS99" s="321"/>
      <c r="DT99" s="321"/>
      <c r="DU99" s="321"/>
      <c r="DV99" s="321"/>
      <c r="DW99" s="321"/>
      <c r="DX99" s="321"/>
      <c r="DY99" s="321"/>
      <c r="DZ99" s="321"/>
      <c r="EA99" s="321"/>
      <c r="EB99" s="321"/>
      <c r="EC99" s="321"/>
      <c r="ED99" s="321"/>
      <c r="EE99" s="321"/>
      <c r="EF99" s="321"/>
      <c r="EG99" s="321"/>
      <c r="EH99" s="321"/>
      <c r="EI99" s="321"/>
      <c r="EJ99" s="321"/>
      <c r="EK99" s="321"/>
      <c r="EL99" s="321"/>
      <c r="EM99" s="321"/>
      <c r="EN99" s="321"/>
      <c r="EO99" s="321"/>
      <c r="EP99" s="321"/>
      <c r="EQ99" s="321"/>
      <c r="ER99" s="321"/>
      <c r="ES99" s="321"/>
      <c r="ET99" s="321"/>
      <c r="EU99" s="321"/>
      <c r="EV99" s="321"/>
      <c r="EW99" s="321"/>
      <c r="EX99" s="321"/>
      <c r="EY99" s="321"/>
      <c r="EZ99" s="321"/>
      <c r="FA99" s="321"/>
      <c r="FB99" s="321"/>
      <c r="FC99" s="321"/>
      <c r="FD99" s="321"/>
      <c r="FE99" s="321"/>
      <c r="FF99" s="321"/>
      <c r="FG99" s="321"/>
      <c r="FH99" s="321"/>
      <c r="FI99" s="321"/>
      <c r="FJ99" s="321"/>
      <c r="FK99" s="321"/>
      <c r="FL99" s="321"/>
      <c r="FM99" s="321"/>
      <c r="FN99" s="321"/>
      <c r="FO99" s="321"/>
      <c r="FP99" s="321"/>
      <c r="FQ99" s="321"/>
      <c r="FR99" s="321"/>
      <c r="FS99" s="321"/>
      <c r="FT99" s="321"/>
      <c r="FU99" s="321"/>
      <c r="FV99" s="321"/>
      <c r="FW99" s="321"/>
      <c r="FX99" s="321"/>
      <c r="FY99" s="321"/>
      <c r="FZ99" s="321"/>
      <c r="GA99" s="321"/>
      <c r="GB99" s="321"/>
      <c r="GC99" s="321"/>
      <c r="GD99" s="321"/>
      <c r="GE99" s="321"/>
      <c r="GF99" s="321"/>
      <c r="GG99" s="321"/>
      <c r="GH99" s="321"/>
      <c r="GI99" s="321"/>
      <c r="GJ99" s="321"/>
      <c r="GK99" s="321"/>
      <c r="GL99" s="321"/>
      <c r="GM99" s="321"/>
      <c r="GN99" s="321"/>
      <c r="GO99" s="321"/>
      <c r="GP99" s="321"/>
      <c r="GQ99" s="321"/>
      <c r="GR99" s="321"/>
      <c r="GS99" s="321"/>
      <c r="GT99" s="321"/>
      <c r="GU99" s="321"/>
      <c r="GV99" s="321"/>
      <c r="GW99" s="321"/>
      <c r="GX99" s="321"/>
      <c r="GY99" s="321"/>
      <c r="GZ99" s="321"/>
      <c r="HA99" s="321"/>
      <c r="HB99" s="321"/>
      <c r="HC99" s="321"/>
      <c r="HD99" s="321"/>
      <c r="HE99" s="321"/>
      <c r="HF99" s="321"/>
      <c r="HG99" s="321"/>
      <c r="HH99" s="321"/>
      <c r="HI99" s="321"/>
      <c r="HJ99" s="321"/>
      <c r="HK99" s="321"/>
      <c r="HL99" s="321"/>
      <c r="HM99" s="321"/>
      <c r="HN99" s="321"/>
      <c r="HO99" s="321"/>
      <c r="HP99" s="321"/>
      <c r="HQ99" s="321"/>
      <c r="HR99" s="321"/>
      <c r="HS99" s="321"/>
      <c r="HT99" s="321"/>
      <c r="HU99" s="321"/>
      <c r="HV99" s="321"/>
      <c r="HW99" s="321"/>
      <c r="HX99" s="321"/>
      <c r="HY99" s="321"/>
      <c r="HZ99" s="321"/>
      <c r="IA99" s="321"/>
      <c r="IB99" s="321"/>
      <c r="IC99" s="321"/>
      <c r="ID99" s="321"/>
      <c r="IE99" s="321"/>
      <c r="IF99" s="321"/>
      <c r="IG99" s="321"/>
      <c r="IH99" s="321"/>
      <c r="II99" s="321"/>
      <c r="IJ99" s="321"/>
      <c r="IK99" s="321"/>
      <c r="IL99" s="321"/>
      <c r="IM99" s="321"/>
      <c r="IN99" s="321"/>
      <c r="IO99" s="321"/>
      <c r="IP99" s="321"/>
      <c r="IQ99" s="321"/>
      <c r="IR99" s="321"/>
      <c r="IS99" s="321"/>
      <c r="IT99" s="321"/>
    </row>
    <row r="100" spans="1:254" s="322" customFormat="1" ht="40.5" customHeight="1" x14ac:dyDescent="0.3">
      <c r="A100" s="172"/>
      <c r="B100" s="663" t="s">
        <v>502</v>
      </c>
      <c r="C100" s="820" t="s">
        <v>325</v>
      </c>
      <c r="D100" s="920"/>
      <c r="E100" s="821"/>
      <c r="F100" s="241">
        <v>1</v>
      </c>
      <c r="G100" s="231" t="s">
        <v>395</v>
      </c>
      <c r="H100" s="230" t="s">
        <v>395</v>
      </c>
      <c r="I100" s="231" t="s">
        <v>395</v>
      </c>
      <c r="J100" s="230">
        <v>0</v>
      </c>
      <c r="K100" s="231" t="s">
        <v>395</v>
      </c>
      <c r="L100" s="230" t="s">
        <v>395</v>
      </c>
      <c r="M100" s="231">
        <v>1</v>
      </c>
      <c r="N100" s="230">
        <v>0</v>
      </c>
      <c r="O100" s="261" t="s">
        <v>395</v>
      </c>
      <c r="P100" s="593">
        <f t="shared" ref="P100:P103" si="54">SUM(F100:O100)</f>
        <v>2</v>
      </c>
      <c r="Q100" s="324">
        <f t="shared" ref="Q100:Q103" si="55">COUNT(F100:O100)</f>
        <v>4</v>
      </c>
      <c r="R100" s="323">
        <f t="shared" ref="R100:R103" si="56">(P100/Q100)*100</f>
        <v>50</v>
      </c>
      <c r="S100" s="323"/>
      <c r="T100" s="320"/>
      <c r="U100" s="320"/>
      <c r="V100" s="320"/>
      <c r="W100" s="320"/>
      <c r="X100" s="320"/>
      <c r="Y100" s="320"/>
      <c r="Z100" s="320"/>
      <c r="AA100" s="320"/>
      <c r="AB100" s="320"/>
      <c r="AC100" s="320"/>
      <c r="AD100" s="320"/>
      <c r="AE100" s="320"/>
      <c r="AF100" s="320"/>
      <c r="AG100" s="320"/>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c r="BB100" s="321"/>
      <c r="BC100" s="321"/>
      <c r="BD100" s="321"/>
      <c r="BE100" s="321"/>
      <c r="BF100" s="321"/>
      <c r="BG100" s="321"/>
      <c r="BH100" s="321"/>
      <c r="BI100" s="321"/>
      <c r="BJ100" s="321"/>
      <c r="BK100" s="321"/>
      <c r="BL100" s="321"/>
      <c r="BM100" s="321"/>
      <c r="BN100" s="321"/>
      <c r="BO100" s="321"/>
      <c r="BP100" s="321"/>
      <c r="BQ100" s="321"/>
      <c r="BR100" s="321"/>
      <c r="BS100" s="321"/>
      <c r="BT100" s="321"/>
      <c r="BU100" s="321"/>
      <c r="BV100" s="321"/>
      <c r="BW100" s="321"/>
      <c r="BX100" s="321"/>
      <c r="BY100" s="321"/>
      <c r="BZ100" s="321"/>
      <c r="CA100" s="321"/>
      <c r="CB100" s="321"/>
      <c r="CC100" s="321"/>
      <c r="CD100" s="321"/>
      <c r="CE100" s="321"/>
      <c r="CF100" s="321"/>
      <c r="CG100" s="321"/>
      <c r="CH100" s="321"/>
      <c r="CI100" s="321"/>
      <c r="CJ100" s="321"/>
      <c r="CK100" s="321"/>
      <c r="CL100" s="321"/>
      <c r="CM100" s="321"/>
      <c r="CN100" s="321"/>
      <c r="CO100" s="321"/>
      <c r="CP100" s="321"/>
      <c r="CQ100" s="321"/>
      <c r="CR100" s="321"/>
      <c r="CS100" s="321"/>
      <c r="CT100" s="321"/>
      <c r="CU100" s="321"/>
      <c r="CV100" s="321"/>
      <c r="CW100" s="321"/>
      <c r="CX100" s="321"/>
      <c r="CY100" s="321"/>
      <c r="CZ100" s="321"/>
      <c r="DA100" s="321"/>
      <c r="DB100" s="321"/>
      <c r="DC100" s="321"/>
      <c r="DD100" s="321"/>
      <c r="DE100" s="321"/>
      <c r="DF100" s="321"/>
      <c r="DG100" s="321"/>
      <c r="DH100" s="321"/>
      <c r="DI100" s="321"/>
      <c r="DJ100" s="321"/>
      <c r="DK100" s="321"/>
      <c r="DL100" s="321"/>
      <c r="DM100" s="321"/>
      <c r="DN100" s="321"/>
      <c r="DO100" s="321"/>
      <c r="DP100" s="321"/>
      <c r="DQ100" s="321"/>
      <c r="DR100" s="321"/>
      <c r="DS100" s="321"/>
      <c r="DT100" s="321"/>
      <c r="DU100" s="321"/>
      <c r="DV100" s="321"/>
      <c r="DW100" s="321"/>
      <c r="DX100" s="321"/>
      <c r="DY100" s="321"/>
      <c r="DZ100" s="321"/>
      <c r="EA100" s="321"/>
      <c r="EB100" s="321"/>
      <c r="EC100" s="321"/>
      <c r="ED100" s="321"/>
      <c r="EE100" s="321"/>
      <c r="EF100" s="321"/>
      <c r="EG100" s="321"/>
      <c r="EH100" s="321"/>
      <c r="EI100" s="321"/>
      <c r="EJ100" s="321"/>
      <c r="EK100" s="321"/>
      <c r="EL100" s="321"/>
      <c r="EM100" s="321"/>
      <c r="EN100" s="321"/>
      <c r="EO100" s="321"/>
      <c r="EP100" s="321"/>
      <c r="EQ100" s="321"/>
      <c r="ER100" s="321"/>
      <c r="ES100" s="321"/>
      <c r="ET100" s="321"/>
      <c r="EU100" s="321"/>
      <c r="EV100" s="321"/>
      <c r="EW100" s="321"/>
      <c r="EX100" s="321"/>
      <c r="EY100" s="321"/>
      <c r="EZ100" s="321"/>
      <c r="FA100" s="321"/>
      <c r="FB100" s="321"/>
      <c r="FC100" s="321"/>
      <c r="FD100" s="321"/>
      <c r="FE100" s="321"/>
      <c r="FF100" s="321"/>
      <c r="FG100" s="321"/>
      <c r="FH100" s="321"/>
      <c r="FI100" s="321"/>
      <c r="FJ100" s="321"/>
      <c r="FK100" s="321"/>
      <c r="FL100" s="321"/>
      <c r="FM100" s="321"/>
      <c r="FN100" s="321"/>
      <c r="FO100" s="321"/>
      <c r="FP100" s="321"/>
      <c r="FQ100" s="321"/>
      <c r="FR100" s="321"/>
      <c r="FS100" s="321"/>
      <c r="FT100" s="321"/>
      <c r="FU100" s="321"/>
      <c r="FV100" s="321"/>
      <c r="FW100" s="321"/>
      <c r="FX100" s="321"/>
      <c r="FY100" s="321"/>
      <c r="FZ100" s="321"/>
      <c r="GA100" s="321"/>
      <c r="GB100" s="321"/>
      <c r="GC100" s="321"/>
      <c r="GD100" s="321"/>
      <c r="GE100" s="321"/>
      <c r="GF100" s="321"/>
      <c r="GG100" s="321"/>
      <c r="GH100" s="321"/>
      <c r="GI100" s="321"/>
      <c r="GJ100" s="321"/>
      <c r="GK100" s="321"/>
      <c r="GL100" s="321"/>
      <c r="GM100" s="321"/>
      <c r="GN100" s="321"/>
      <c r="GO100" s="321"/>
      <c r="GP100" s="321"/>
      <c r="GQ100" s="321"/>
      <c r="GR100" s="321"/>
      <c r="GS100" s="321"/>
      <c r="GT100" s="321"/>
      <c r="GU100" s="321"/>
      <c r="GV100" s="321"/>
      <c r="GW100" s="321"/>
      <c r="GX100" s="321"/>
      <c r="GY100" s="321"/>
      <c r="GZ100" s="321"/>
      <c r="HA100" s="321"/>
      <c r="HB100" s="321"/>
      <c r="HC100" s="321"/>
      <c r="HD100" s="321"/>
      <c r="HE100" s="321"/>
      <c r="HF100" s="321"/>
      <c r="HG100" s="321"/>
      <c r="HH100" s="321"/>
      <c r="HI100" s="321"/>
      <c r="HJ100" s="321"/>
      <c r="HK100" s="321"/>
      <c r="HL100" s="321"/>
      <c r="HM100" s="321"/>
      <c r="HN100" s="321"/>
      <c r="HO100" s="321"/>
      <c r="HP100" s="321"/>
      <c r="HQ100" s="321"/>
      <c r="HR100" s="321"/>
      <c r="HS100" s="321"/>
      <c r="HT100" s="321"/>
      <c r="HU100" s="321"/>
      <c r="HV100" s="321"/>
      <c r="HW100" s="321"/>
      <c r="HX100" s="321"/>
      <c r="HY100" s="321"/>
      <c r="HZ100" s="321"/>
      <c r="IA100" s="321"/>
      <c r="IB100" s="321"/>
      <c r="IC100" s="321"/>
      <c r="ID100" s="321"/>
      <c r="IE100" s="321"/>
      <c r="IF100" s="321"/>
      <c r="IG100" s="321"/>
      <c r="IH100" s="321"/>
      <c r="II100" s="321"/>
      <c r="IJ100" s="321"/>
      <c r="IK100" s="321"/>
      <c r="IL100" s="321"/>
      <c r="IM100" s="321"/>
      <c r="IN100" s="321"/>
      <c r="IO100" s="321"/>
      <c r="IP100" s="321"/>
      <c r="IQ100" s="321"/>
      <c r="IR100" s="321"/>
      <c r="IS100" s="321"/>
      <c r="IT100" s="321"/>
    </row>
    <row r="101" spans="1:254" s="322" customFormat="1" ht="27" customHeight="1" x14ac:dyDescent="0.3">
      <c r="A101" s="172"/>
      <c r="B101" s="663" t="s">
        <v>503</v>
      </c>
      <c r="C101" s="858" t="s">
        <v>311</v>
      </c>
      <c r="D101" s="921"/>
      <c r="E101" s="859"/>
      <c r="F101" s="241" t="s">
        <v>395</v>
      </c>
      <c r="G101" s="231" t="s">
        <v>395</v>
      </c>
      <c r="H101" s="230" t="s">
        <v>395</v>
      </c>
      <c r="I101" s="231">
        <v>1</v>
      </c>
      <c r="J101" s="230" t="s">
        <v>395</v>
      </c>
      <c r="K101" s="231" t="s">
        <v>395</v>
      </c>
      <c r="L101" s="230">
        <v>1</v>
      </c>
      <c r="M101" s="231">
        <v>1</v>
      </c>
      <c r="N101" s="230">
        <v>1</v>
      </c>
      <c r="O101" s="261">
        <v>1</v>
      </c>
      <c r="P101" s="593">
        <f t="shared" si="54"/>
        <v>5</v>
      </c>
      <c r="Q101" s="324">
        <f t="shared" si="55"/>
        <v>5</v>
      </c>
      <c r="R101" s="323">
        <f t="shared" si="56"/>
        <v>100</v>
      </c>
      <c r="S101" s="323"/>
      <c r="T101" s="320"/>
      <c r="U101" s="320"/>
      <c r="V101" s="320"/>
      <c r="W101" s="320"/>
      <c r="X101" s="320"/>
      <c r="Y101" s="320"/>
      <c r="Z101" s="320"/>
      <c r="AA101" s="320"/>
      <c r="AB101" s="320"/>
      <c r="AC101" s="320"/>
      <c r="AD101" s="320"/>
      <c r="AE101" s="320"/>
      <c r="AF101" s="320"/>
      <c r="AG101" s="320"/>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c r="BB101" s="321"/>
      <c r="BC101" s="321"/>
      <c r="BD101" s="321"/>
      <c r="BE101" s="321"/>
      <c r="BF101" s="321"/>
      <c r="BG101" s="321"/>
      <c r="BH101" s="321"/>
      <c r="BI101" s="321"/>
      <c r="BJ101" s="321"/>
      <c r="BK101" s="321"/>
      <c r="BL101" s="321"/>
      <c r="BM101" s="321"/>
      <c r="BN101" s="321"/>
      <c r="BO101" s="321"/>
      <c r="BP101" s="321"/>
      <c r="BQ101" s="321"/>
      <c r="BR101" s="321"/>
      <c r="BS101" s="321"/>
      <c r="BT101" s="321"/>
      <c r="BU101" s="321"/>
      <c r="BV101" s="321"/>
      <c r="BW101" s="321"/>
      <c r="BX101" s="321"/>
      <c r="BY101" s="321"/>
      <c r="BZ101" s="321"/>
      <c r="CA101" s="321"/>
      <c r="CB101" s="321"/>
      <c r="CC101" s="321"/>
      <c r="CD101" s="321"/>
      <c r="CE101" s="321"/>
      <c r="CF101" s="321"/>
      <c r="CG101" s="321"/>
      <c r="CH101" s="321"/>
      <c r="CI101" s="321"/>
      <c r="CJ101" s="321"/>
      <c r="CK101" s="321"/>
      <c r="CL101" s="321"/>
      <c r="CM101" s="321"/>
      <c r="CN101" s="321"/>
      <c r="CO101" s="321"/>
      <c r="CP101" s="321"/>
      <c r="CQ101" s="321"/>
      <c r="CR101" s="321"/>
      <c r="CS101" s="321"/>
      <c r="CT101" s="321"/>
      <c r="CU101" s="321"/>
      <c r="CV101" s="321"/>
      <c r="CW101" s="321"/>
      <c r="CX101" s="321"/>
      <c r="CY101" s="321"/>
      <c r="CZ101" s="321"/>
      <c r="DA101" s="321"/>
      <c r="DB101" s="321"/>
      <c r="DC101" s="321"/>
      <c r="DD101" s="321"/>
      <c r="DE101" s="321"/>
      <c r="DF101" s="321"/>
      <c r="DG101" s="321"/>
      <c r="DH101" s="321"/>
      <c r="DI101" s="321"/>
      <c r="DJ101" s="321"/>
      <c r="DK101" s="321"/>
      <c r="DL101" s="321"/>
      <c r="DM101" s="321"/>
      <c r="DN101" s="321"/>
      <c r="DO101" s="321"/>
      <c r="DP101" s="321"/>
      <c r="DQ101" s="321"/>
      <c r="DR101" s="321"/>
      <c r="DS101" s="321"/>
      <c r="DT101" s="321"/>
      <c r="DU101" s="321"/>
      <c r="DV101" s="321"/>
      <c r="DW101" s="321"/>
      <c r="DX101" s="321"/>
      <c r="DY101" s="321"/>
      <c r="DZ101" s="321"/>
      <c r="EA101" s="321"/>
      <c r="EB101" s="321"/>
      <c r="EC101" s="321"/>
      <c r="ED101" s="321"/>
      <c r="EE101" s="321"/>
      <c r="EF101" s="321"/>
      <c r="EG101" s="321"/>
      <c r="EH101" s="321"/>
      <c r="EI101" s="321"/>
      <c r="EJ101" s="321"/>
      <c r="EK101" s="321"/>
      <c r="EL101" s="321"/>
      <c r="EM101" s="321"/>
      <c r="EN101" s="321"/>
      <c r="EO101" s="321"/>
      <c r="EP101" s="321"/>
      <c r="EQ101" s="321"/>
      <c r="ER101" s="321"/>
      <c r="ES101" s="321"/>
      <c r="ET101" s="321"/>
      <c r="EU101" s="321"/>
      <c r="EV101" s="321"/>
      <c r="EW101" s="321"/>
      <c r="EX101" s="321"/>
      <c r="EY101" s="321"/>
      <c r="EZ101" s="321"/>
      <c r="FA101" s="321"/>
      <c r="FB101" s="321"/>
      <c r="FC101" s="321"/>
      <c r="FD101" s="321"/>
      <c r="FE101" s="321"/>
      <c r="FF101" s="321"/>
      <c r="FG101" s="321"/>
      <c r="FH101" s="321"/>
      <c r="FI101" s="321"/>
      <c r="FJ101" s="321"/>
      <c r="FK101" s="321"/>
      <c r="FL101" s="321"/>
      <c r="FM101" s="321"/>
      <c r="FN101" s="321"/>
      <c r="FO101" s="321"/>
      <c r="FP101" s="321"/>
      <c r="FQ101" s="321"/>
      <c r="FR101" s="321"/>
      <c r="FS101" s="321"/>
      <c r="FT101" s="321"/>
      <c r="FU101" s="321"/>
      <c r="FV101" s="321"/>
      <c r="FW101" s="321"/>
      <c r="FX101" s="321"/>
      <c r="FY101" s="321"/>
      <c r="FZ101" s="321"/>
      <c r="GA101" s="321"/>
      <c r="GB101" s="321"/>
      <c r="GC101" s="321"/>
      <c r="GD101" s="321"/>
      <c r="GE101" s="321"/>
      <c r="GF101" s="321"/>
      <c r="GG101" s="321"/>
      <c r="GH101" s="321"/>
      <c r="GI101" s="321"/>
      <c r="GJ101" s="321"/>
      <c r="GK101" s="321"/>
      <c r="GL101" s="321"/>
      <c r="GM101" s="321"/>
      <c r="GN101" s="321"/>
      <c r="GO101" s="321"/>
      <c r="GP101" s="321"/>
      <c r="GQ101" s="321"/>
      <c r="GR101" s="321"/>
      <c r="GS101" s="321"/>
      <c r="GT101" s="321"/>
      <c r="GU101" s="321"/>
      <c r="GV101" s="321"/>
      <c r="GW101" s="321"/>
      <c r="GX101" s="321"/>
      <c r="GY101" s="321"/>
      <c r="GZ101" s="321"/>
      <c r="HA101" s="321"/>
      <c r="HB101" s="321"/>
      <c r="HC101" s="321"/>
      <c r="HD101" s="321"/>
      <c r="HE101" s="321"/>
      <c r="HF101" s="321"/>
      <c r="HG101" s="321"/>
      <c r="HH101" s="321"/>
      <c r="HI101" s="321"/>
      <c r="HJ101" s="321"/>
      <c r="HK101" s="321"/>
      <c r="HL101" s="321"/>
      <c r="HM101" s="321"/>
      <c r="HN101" s="321"/>
      <c r="HO101" s="321"/>
      <c r="HP101" s="321"/>
      <c r="HQ101" s="321"/>
      <c r="HR101" s="321"/>
      <c r="HS101" s="321"/>
      <c r="HT101" s="321"/>
      <c r="HU101" s="321"/>
      <c r="HV101" s="321"/>
      <c r="HW101" s="321"/>
      <c r="HX101" s="321"/>
      <c r="HY101" s="321"/>
      <c r="HZ101" s="321"/>
      <c r="IA101" s="321"/>
      <c r="IB101" s="321"/>
      <c r="IC101" s="321"/>
      <c r="ID101" s="321"/>
      <c r="IE101" s="321"/>
      <c r="IF101" s="321"/>
      <c r="IG101" s="321"/>
      <c r="IH101" s="321"/>
      <c r="II101" s="321"/>
      <c r="IJ101" s="321"/>
      <c r="IK101" s="321"/>
      <c r="IL101" s="321"/>
      <c r="IM101" s="321"/>
      <c r="IN101" s="321"/>
      <c r="IO101" s="321"/>
      <c r="IP101" s="321"/>
      <c r="IQ101" s="321"/>
      <c r="IR101" s="321"/>
      <c r="IS101" s="321"/>
      <c r="IT101" s="321"/>
    </row>
    <row r="102" spans="1:254" s="322" customFormat="1" ht="21.75" customHeight="1" x14ac:dyDescent="0.3">
      <c r="A102" s="172"/>
      <c r="B102" s="663" t="s">
        <v>505</v>
      </c>
      <c r="C102" s="820" t="s">
        <v>312</v>
      </c>
      <c r="D102" s="920"/>
      <c r="E102" s="821"/>
      <c r="F102" s="241">
        <v>0</v>
      </c>
      <c r="G102" s="231">
        <v>1</v>
      </c>
      <c r="H102" s="230" t="s">
        <v>395</v>
      </c>
      <c r="I102" s="231">
        <v>0</v>
      </c>
      <c r="J102" s="230">
        <v>1</v>
      </c>
      <c r="K102" s="231" t="s">
        <v>395</v>
      </c>
      <c r="L102" s="230">
        <v>0</v>
      </c>
      <c r="M102" s="231">
        <v>0</v>
      </c>
      <c r="N102" s="230" t="s">
        <v>395</v>
      </c>
      <c r="O102" s="261">
        <v>0</v>
      </c>
      <c r="P102" s="593">
        <f t="shared" si="54"/>
        <v>2</v>
      </c>
      <c r="Q102" s="324">
        <f t="shared" si="55"/>
        <v>7</v>
      </c>
      <c r="R102" s="323">
        <f t="shared" si="56"/>
        <v>28.571428571428569</v>
      </c>
      <c r="S102" s="323"/>
      <c r="T102" s="320"/>
      <c r="U102" s="320"/>
      <c r="V102" s="320"/>
      <c r="W102" s="320"/>
      <c r="X102" s="320"/>
      <c r="Y102" s="320"/>
      <c r="Z102" s="320"/>
      <c r="AA102" s="320"/>
      <c r="AB102" s="320"/>
      <c r="AC102" s="320"/>
      <c r="AD102" s="320"/>
      <c r="AE102" s="320"/>
      <c r="AF102" s="320"/>
      <c r="AG102" s="320"/>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c r="BB102" s="321"/>
      <c r="BC102" s="321"/>
      <c r="BD102" s="321"/>
      <c r="BE102" s="321"/>
      <c r="BF102" s="321"/>
      <c r="BG102" s="321"/>
      <c r="BH102" s="321"/>
      <c r="BI102" s="321"/>
      <c r="BJ102" s="321"/>
      <c r="BK102" s="321"/>
      <c r="BL102" s="321"/>
      <c r="BM102" s="321"/>
      <c r="BN102" s="321"/>
      <c r="BO102" s="321"/>
      <c r="BP102" s="321"/>
      <c r="BQ102" s="321"/>
      <c r="BR102" s="321"/>
      <c r="BS102" s="321"/>
      <c r="BT102" s="321"/>
      <c r="BU102" s="321"/>
      <c r="BV102" s="321"/>
      <c r="BW102" s="321"/>
      <c r="BX102" s="321"/>
      <c r="BY102" s="321"/>
      <c r="BZ102" s="321"/>
      <c r="CA102" s="321"/>
      <c r="CB102" s="321"/>
      <c r="CC102" s="321"/>
      <c r="CD102" s="321"/>
      <c r="CE102" s="321"/>
      <c r="CF102" s="321"/>
      <c r="CG102" s="321"/>
      <c r="CH102" s="321"/>
      <c r="CI102" s="321"/>
      <c r="CJ102" s="321"/>
      <c r="CK102" s="321"/>
      <c r="CL102" s="321"/>
      <c r="CM102" s="321"/>
      <c r="CN102" s="321"/>
      <c r="CO102" s="321"/>
      <c r="CP102" s="321"/>
      <c r="CQ102" s="321"/>
      <c r="CR102" s="321"/>
      <c r="CS102" s="321"/>
      <c r="CT102" s="321"/>
      <c r="CU102" s="321"/>
      <c r="CV102" s="321"/>
      <c r="CW102" s="321"/>
      <c r="CX102" s="321"/>
      <c r="CY102" s="321"/>
      <c r="CZ102" s="321"/>
      <c r="DA102" s="321"/>
      <c r="DB102" s="321"/>
      <c r="DC102" s="321"/>
      <c r="DD102" s="321"/>
      <c r="DE102" s="321"/>
      <c r="DF102" s="321"/>
      <c r="DG102" s="321"/>
      <c r="DH102" s="321"/>
      <c r="DI102" s="321"/>
      <c r="DJ102" s="321"/>
      <c r="DK102" s="321"/>
      <c r="DL102" s="321"/>
      <c r="DM102" s="321"/>
      <c r="DN102" s="321"/>
      <c r="DO102" s="321"/>
      <c r="DP102" s="321"/>
      <c r="DQ102" s="321"/>
      <c r="DR102" s="321"/>
      <c r="DS102" s="321"/>
      <c r="DT102" s="321"/>
      <c r="DU102" s="321"/>
      <c r="DV102" s="321"/>
      <c r="DW102" s="321"/>
      <c r="DX102" s="321"/>
      <c r="DY102" s="321"/>
      <c r="DZ102" s="321"/>
      <c r="EA102" s="321"/>
      <c r="EB102" s="321"/>
      <c r="EC102" s="321"/>
      <c r="ED102" s="321"/>
      <c r="EE102" s="321"/>
      <c r="EF102" s="321"/>
      <c r="EG102" s="321"/>
      <c r="EH102" s="321"/>
      <c r="EI102" s="321"/>
      <c r="EJ102" s="321"/>
      <c r="EK102" s="321"/>
      <c r="EL102" s="321"/>
      <c r="EM102" s="321"/>
      <c r="EN102" s="321"/>
      <c r="EO102" s="321"/>
      <c r="EP102" s="321"/>
      <c r="EQ102" s="321"/>
      <c r="ER102" s="321"/>
      <c r="ES102" s="321"/>
      <c r="ET102" s="321"/>
      <c r="EU102" s="321"/>
      <c r="EV102" s="321"/>
      <c r="EW102" s="321"/>
      <c r="EX102" s="321"/>
      <c r="EY102" s="321"/>
      <c r="EZ102" s="321"/>
      <c r="FA102" s="321"/>
      <c r="FB102" s="321"/>
      <c r="FC102" s="321"/>
      <c r="FD102" s="321"/>
      <c r="FE102" s="321"/>
      <c r="FF102" s="321"/>
      <c r="FG102" s="321"/>
      <c r="FH102" s="321"/>
      <c r="FI102" s="321"/>
      <c r="FJ102" s="321"/>
      <c r="FK102" s="321"/>
      <c r="FL102" s="321"/>
      <c r="FM102" s="321"/>
      <c r="FN102" s="321"/>
      <c r="FO102" s="321"/>
      <c r="FP102" s="321"/>
      <c r="FQ102" s="321"/>
      <c r="FR102" s="321"/>
      <c r="FS102" s="321"/>
      <c r="FT102" s="321"/>
      <c r="FU102" s="321"/>
      <c r="FV102" s="321"/>
      <c r="FW102" s="321"/>
      <c r="FX102" s="321"/>
      <c r="FY102" s="321"/>
      <c r="FZ102" s="321"/>
      <c r="GA102" s="321"/>
      <c r="GB102" s="321"/>
      <c r="GC102" s="321"/>
      <c r="GD102" s="321"/>
      <c r="GE102" s="321"/>
      <c r="GF102" s="321"/>
      <c r="GG102" s="321"/>
      <c r="GH102" s="321"/>
      <c r="GI102" s="321"/>
      <c r="GJ102" s="321"/>
      <c r="GK102" s="321"/>
      <c r="GL102" s="321"/>
      <c r="GM102" s="321"/>
      <c r="GN102" s="321"/>
      <c r="GO102" s="321"/>
      <c r="GP102" s="321"/>
      <c r="GQ102" s="321"/>
      <c r="GR102" s="321"/>
      <c r="GS102" s="321"/>
      <c r="GT102" s="321"/>
      <c r="GU102" s="321"/>
      <c r="GV102" s="321"/>
      <c r="GW102" s="321"/>
      <c r="GX102" s="321"/>
      <c r="GY102" s="321"/>
      <c r="GZ102" s="321"/>
      <c r="HA102" s="321"/>
      <c r="HB102" s="321"/>
      <c r="HC102" s="321"/>
      <c r="HD102" s="321"/>
      <c r="HE102" s="321"/>
      <c r="HF102" s="321"/>
      <c r="HG102" s="321"/>
      <c r="HH102" s="321"/>
      <c r="HI102" s="321"/>
      <c r="HJ102" s="321"/>
      <c r="HK102" s="321"/>
      <c r="HL102" s="321"/>
      <c r="HM102" s="321"/>
      <c r="HN102" s="321"/>
      <c r="HO102" s="321"/>
      <c r="HP102" s="321"/>
      <c r="HQ102" s="321"/>
      <c r="HR102" s="321"/>
      <c r="HS102" s="321"/>
      <c r="HT102" s="321"/>
      <c r="HU102" s="321"/>
      <c r="HV102" s="321"/>
      <c r="HW102" s="321"/>
      <c r="HX102" s="321"/>
      <c r="HY102" s="321"/>
      <c r="HZ102" s="321"/>
      <c r="IA102" s="321"/>
      <c r="IB102" s="321"/>
      <c r="IC102" s="321"/>
      <c r="ID102" s="321"/>
      <c r="IE102" s="321"/>
      <c r="IF102" s="321"/>
      <c r="IG102" s="321"/>
      <c r="IH102" s="321"/>
      <c r="II102" s="321"/>
      <c r="IJ102" s="321"/>
      <c r="IK102" s="321"/>
      <c r="IL102" s="321"/>
      <c r="IM102" s="321"/>
      <c r="IN102" s="321"/>
      <c r="IO102" s="321"/>
      <c r="IP102" s="321"/>
      <c r="IQ102" s="321"/>
      <c r="IR102" s="321"/>
      <c r="IS102" s="321"/>
      <c r="IT102" s="321"/>
    </row>
    <row r="103" spans="1:254" s="322" customFormat="1" ht="24" customHeight="1" thickBot="1" x14ac:dyDescent="0.35">
      <c r="A103" s="172"/>
      <c r="B103" s="664" t="s">
        <v>506</v>
      </c>
      <c r="C103" s="922" t="s">
        <v>313</v>
      </c>
      <c r="D103" s="923"/>
      <c r="E103" s="855"/>
      <c r="F103" s="264" t="s">
        <v>395</v>
      </c>
      <c r="G103" s="265" t="s">
        <v>395</v>
      </c>
      <c r="H103" s="266" t="s">
        <v>395</v>
      </c>
      <c r="I103" s="265" t="s">
        <v>395</v>
      </c>
      <c r="J103" s="266" t="s">
        <v>395</v>
      </c>
      <c r="K103" s="265">
        <v>1</v>
      </c>
      <c r="L103" s="266" t="s">
        <v>395</v>
      </c>
      <c r="M103" s="265" t="s">
        <v>395</v>
      </c>
      <c r="N103" s="266" t="s">
        <v>395</v>
      </c>
      <c r="O103" s="267">
        <v>0</v>
      </c>
      <c r="P103" s="593">
        <f t="shared" si="54"/>
        <v>1</v>
      </c>
      <c r="Q103" s="324">
        <f t="shared" si="55"/>
        <v>2</v>
      </c>
      <c r="R103" s="323">
        <f t="shared" si="56"/>
        <v>50</v>
      </c>
      <c r="S103" s="323"/>
      <c r="T103" s="320"/>
      <c r="U103" s="320"/>
      <c r="V103" s="320"/>
      <c r="W103" s="320"/>
      <c r="X103" s="320"/>
      <c r="Y103" s="320"/>
      <c r="Z103" s="320"/>
      <c r="AA103" s="320"/>
      <c r="AB103" s="320"/>
      <c r="AC103" s="320"/>
      <c r="AD103" s="320"/>
      <c r="AE103" s="320"/>
      <c r="AF103" s="320"/>
      <c r="AG103" s="320"/>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c r="BB103" s="321"/>
      <c r="BC103" s="321"/>
      <c r="BD103" s="321"/>
      <c r="BE103" s="321"/>
      <c r="BF103" s="321"/>
      <c r="BG103" s="321"/>
      <c r="BH103" s="321"/>
      <c r="BI103" s="321"/>
      <c r="BJ103" s="321"/>
      <c r="BK103" s="321"/>
      <c r="BL103" s="321"/>
      <c r="BM103" s="321"/>
      <c r="BN103" s="321"/>
      <c r="BO103" s="321"/>
      <c r="BP103" s="321"/>
      <c r="BQ103" s="321"/>
      <c r="BR103" s="321"/>
      <c r="BS103" s="321"/>
      <c r="BT103" s="321"/>
      <c r="BU103" s="321"/>
      <c r="BV103" s="321"/>
      <c r="BW103" s="321"/>
      <c r="BX103" s="321"/>
      <c r="BY103" s="321"/>
      <c r="BZ103" s="321"/>
      <c r="CA103" s="321"/>
      <c r="CB103" s="321"/>
      <c r="CC103" s="321"/>
      <c r="CD103" s="321"/>
      <c r="CE103" s="321"/>
      <c r="CF103" s="321"/>
      <c r="CG103" s="321"/>
      <c r="CH103" s="321"/>
      <c r="CI103" s="321"/>
      <c r="CJ103" s="321"/>
      <c r="CK103" s="321"/>
      <c r="CL103" s="321"/>
      <c r="CM103" s="321"/>
      <c r="CN103" s="321"/>
      <c r="CO103" s="321"/>
      <c r="CP103" s="321"/>
      <c r="CQ103" s="321"/>
      <c r="CR103" s="321"/>
      <c r="CS103" s="321"/>
      <c r="CT103" s="321"/>
      <c r="CU103" s="321"/>
      <c r="CV103" s="321"/>
      <c r="CW103" s="321"/>
      <c r="CX103" s="321"/>
      <c r="CY103" s="321"/>
      <c r="CZ103" s="321"/>
      <c r="DA103" s="321"/>
      <c r="DB103" s="321"/>
      <c r="DC103" s="321"/>
      <c r="DD103" s="321"/>
      <c r="DE103" s="321"/>
      <c r="DF103" s="321"/>
      <c r="DG103" s="321"/>
      <c r="DH103" s="321"/>
      <c r="DI103" s="321"/>
      <c r="DJ103" s="321"/>
      <c r="DK103" s="321"/>
      <c r="DL103" s="321"/>
      <c r="DM103" s="321"/>
      <c r="DN103" s="321"/>
      <c r="DO103" s="321"/>
      <c r="DP103" s="321"/>
      <c r="DQ103" s="321"/>
      <c r="DR103" s="321"/>
      <c r="DS103" s="321"/>
      <c r="DT103" s="321"/>
      <c r="DU103" s="321"/>
      <c r="DV103" s="321"/>
      <c r="DW103" s="321"/>
      <c r="DX103" s="321"/>
      <c r="DY103" s="321"/>
      <c r="DZ103" s="321"/>
      <c r="EA103" s="321"/>
      <c r="EB103" s="321"/>
      <c r="EC103" s="321"/>
      <c r="ED103" s="321"/>
      <c r="EE103" s="321"/>
      <c r="EF103" s="321"/>
      <c r="EG103" s="321"/>
      <c r="EH103" s="321"/>
      <c r="EI103" s="321"/>
      <c r="EJ103" s="321"/>
      <c r="EK103" s="321"/>
      <c r="EL103" s="321"/>
      <c r="EM103" s="321"/>
      <c r="EN103" s="321"/>
      <c r="EO103" s="321"/>
      <c r="EP103" s="321"/>
      <c r="EQ103" s="321"/>
      <c r="ER103" s="321"/>
      <c r="ES103" s="321"/>
      <c r="ET103" s="321"/>
      <c r="EU103" s="321"/>
      <c r="EV103" s="321"/>
      <c r="EW103" s="321"/>
      <c r="EX103" s="321"/>
      <c r="EY103" s="321"/>
      <c r="EZ103" s="321"/>
      <c r="FA103" s="321"/>
      <c r="FB103" s="321"/>
      <c r="FC103" s="321"/>
      <c r="FD103" s="321"/>
      <c r="FE103" s="321"/>
      <c r="FF103" s="321"/>
      <c r="FG103" s="321"/>
      <c r="FH103" s="321"/>
      <c r="FI103" s="321"/>
      <c r="FJ103" s="321"/>
      <c r="FK103" s="321"/>
      <c r="FL103" s="321"/>
      <c r="FM103" s="321"/>
      <c r="FN103" s="321"/>
      <c r="FO103" s="321"/>
      <c r="FP103" s="321"/>
      <c r="FQ103" s="321"/>
      <c r="FR103" s="321"/>
      <c r="FS103" s="321"/>
      <c r="FT103" s="321"/>
      <c r="FU103" s="321"/>
      <c r="FV103" s="321"/>
      <c r="FW103" s="321"/>
      <c r="FX103" s="321"/>
      <c r="FY103" s="321"/>
      <c r="FZ103" s="321"/>
      <c r="GA103" s="321"/>
      <c r="GB103" s="321"/>
      <c r="GC103" s="321"/>
      <c r="GD103" s="321"/>
      <c r="GE103" s="321"/>
      <c r="GF103" s="321"/>
      <c r="GG103" s="321"/>
      <c r="GH103" s="321"/>
      <c r="GI103" s="321"/>
      <c r="GJ103" s="321"/>
      <c r="GK103" s="321"/>
      <c r="GL103" s="321"/>
      <c r="GM103" s="321"/>
      <c r="GN103" s="321"/>
      <c r="GO103" s="321"/>
      <c r="GP103" s="321"/>
      <c r="GQ103" s="321"/>
      <c r="GR103" s="321"/>
      <c r="GS103" s="321"/>
      <c r="GT103" s="321"/>
      <c r="GU103" s="321"/>
      <c r="GV103" s="321"/>
      <c r="GW103" s="321"/>
      <c r="GX103" s="321"/>
      <c r="GY103" s="321"/>
      <c r="GZ103" s="321"/>
      <c r="HA103" s="321"/>
      <c r="HB103" s="321"/>
      <c r="HC103" s="321"/>
      <c r="HD103" s="321"/>
      <c r="HE103" s="321"/>
      <c r="HF103" s="321"/>
      <c r="HG103" s="321"/>
      <c r="HH103" s="321"/>
      <c r="HI103" s="321"/>
      <c r="HJ103" s="321"/>
      <c r="HK103" s="321"/>
      <c r="HL103" s="321"/>
      <c r="HM103" s="321"/>
      <c r="HN103" s="321"/>
      <c r="HO103" s="321"/>
      <c r="HP103" s="321"/>
      <c r="HQ103" s="321"/>
      <c r="HR103" s="321"/>
      <c r="HS103" s="321"/>
      <c r="HT103" s="321"/>
      <c r="HU103" s="321"/>
      <c r="HV103" s="321"/>
      <c r="HW103" s="321"/>
      <c r="HX103" s="321"/>
      <c r="HY103" s="321"/>
      <c r="HZ103" s="321"/>
      <c r="IA103" s="321"/>
      <c r="IB103" s="321"/>
      <c r="IC103" s="321"/>
      <c r="ID103" s="321"/>
      <c r="IE103" s="321"/>
      <c r="IF103" s="321"/>
      <c r="IG103" s="321"/>
      <c r="IH103" s="321"/>
      <c r="II103" s="321"/>
      <c r="IJ103" s="321"/>
      <c r="IK103" s="321"/>
      <c r="IL103" s="321"/>
      <c r="IM103" s="321"/>
      <c r="IN103" s="321"/>
      <c r="IO103" s="321"/>
      <c r="IP103" s="321"/>
      <c r="IQ103" s="321"/>
      <c r="IR103" s="321"/>
      <c r="IS103" s="321"/>
      <c r="IT103" s="321"/>
    </row>
    <row r="104" spans="1:254" s="322" customFormat="1" ht="19.5" customHeight="1" thickBot="1" x14ac:dyDescent="0.4">
      <c r="A104" s="172"/>
      <c r="B104" s="924" t="s">
        <v>14</v>
      </c>
      <c r="C104" s="925"/>
      <c r="D104" s="925"/>
      <c r="E104" s="926"/>
      <c r="F104" s="287">
        <f>SUM(F99:F103)</f>
        <v>2</v>
      </c>
      <c r="G104" s="279">
        <f t="shared" ref="G104:O104" si="57">SUM(G99:G103)</f>
        <v>1</v>
      </c>
      <c r="H104" s="279">
        <f t="shared" si="57"/>
        <v>1</v>
      </c>
      <c r="I104" s="279">
        <f t="shared" si="57"/>
        <v>2</v>
      </c>
      <c r="J104" s="279">
        <f t="shared" si="57"/>
        <v>1</v>
      </c>
      <c r="K104" s="279">
        <f t="shared" si="57"/>
        <v>1</v>
      </c>
      <c r="L104" s="279">
        <f t="shared" si="57"/>
        <v>1</v>
      </c>
      <c r="M104" s="279">
        <f t="shared" si="57"/>
        <v>2</v>
      </c>
      <c r="N104" s="279">
        <f t="shared" si="57"/>
        <v>1</v>
      </c>
      <c r="O104" s="281">
        <f t="shared" si="57"/>
        <v>1</v>
      </c>
      <c r="P104" s="593">
        <f>SUM(F104:O104)</f>
        <v>13</v>
      </c>
      <c r="Q104" s="323">
        <f>(P104/P105)*100</f>
        <v>56.521739130434781</v>
      </c>
      <c r="R104" s="143"/>
      <c r="S104" s="976" t="s">
        <v>490</v>
      </c>
      <c r="T104" s="977"/>
      <c r="U104" s="978"/>
      <c r="V104" s="954">
        <f>Q104</f>
        <v>56.521739130434781</v>
      </c>
      <c r="W104" s="956" t="s">
        <v>397</v>
      </c>
      <c r="X104" s="320"/>
      <c r="Y104" s="320"/>
      <c r="Z104" s="320"/>
      <c r="AA104" s="320"/>
      <c r="AB104" s="320"/>
      <c r="AC104" s="320"/>
      <c r="AD104" s="320"/>
      <c r="AE104" s="320"/>
      <c r="AF104" s="320"/>
      <c r="AG104" s="320"/>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c r="BB104" s="321"/>
      <c r="BC104" s="321"/>
      <c r="BD104" s="321"/>
      <c r="BE104" s="321"/>
      <c r="BF104" s="321"/>
      <c r="BG104" s="321"/>
      <c r="BH104" s="321"/>
      <c r="BI104" s="321"/>
      <c r="BJ104" s="321"/>
      <c r="BK104" s="321"/>
      <c r="BL104" s="321"/>
      <c r="BM104" s="321"/>
      <c r="BN104" s="321"/>
      <c r="BO104" s="321"/>
      <c r="BP104" s="321"/>
      <c r="BQ104" s="321"/>
      <c r="BR104" s="321"/>
      <c r="BS104" s="321"/>
      <c r="BT104" s="321"/>
      <c r="BU104" s="321"/>
      <c r="BV104" s="321"/>
      <c r="BW104" s="321"/>
      <c r="BX104" s="321"/>
      <c r="BY104" s="321"/>
      <c r="BZ104" s="321"/>
      <c r="CA104" s="321"/>
      <c r="CB104" s="321"/>
      <c r="CC104" s="321"/>
      <c r="CD104" s="321"/>
      <c r="CE104" s="321"/>
      <c r="CF104" s="321"/>
      <c r="CG104" s="321"/>
      <c r="CH104" s="321"/>
      <c r="CI104" s="321"/>
      <c r="CJ104" s="321"/>
      <c r="CK104" s="321"/>
      <c r="CL104" s="321"/>
      <c r="CM104" s="321"/>
      <c r="CN104" s="321"/>
      <c r="CO104" s="321"/>
      <c r="CP104" s="321"/>
      <c r="CQ104" s="321"/>
      <c r="CR104" s="321"/>
      <c r="CS104" s="321"/>
      <c r="CT104" s="321"/>
      <c r="CU104" s="321"/>
      <c r="CV104" s="321"/>
      <c r="CW104" s="321"/>
      <c r="CX104" s="321"/>
      <c r="CY104" s="321"/>
      <c r="CZ104" s="321"/>
      <c r="DA104" s="321"/>
      <c r="DB104" s="321"/>
      <c r="DC104" s="321"/>
      <c r="DD104" s="321"/>
      <c r="DE104" s="321"/>
      <c r="DF104" s="321"/>
      <c r="DG104" s="321"/>
      <c r="DH104" s="321"/>
      <c r="DI104" s="321"/>
      <c r="DJ104" s="321"/>
      <c r="DK104" s="321"/>
      <c r="DL104" s="321"/>
      <c r="DM104" s="321"/>
      <c r="DN104" s="321"/>
      <c r="DO104" s="321"/>
      <c r="DP104" s="321"/>
      <c r="DQ104" s="321"/>
      <c r="DR104" s="321"/>
      <c r="DS104" s="321"/>
      <c r="DT104" s="321"/>
      <c r="DU104" s="321"/>
      <c r="DV104" s="321"/>
      <c r="DW104" s="321"/>
      <c r="DX104" s="321"/>
      <c r="DY104" s="321"/>
      <c r="DZ104" s="321"/>
      <c r="EA104" s="321"/>
      <c r="EB104" s="321"/>
      <c r="EC104" s="321"/>
      <c r="ED104" s="321"/>
      <c r="EE104" s="321"/>
      <c r="EF104" s="321"/>
      <c r="EG104" s="321"/>
      <c r="EH104" s="321"/>
      <c r="EI104" s="321"/>
      <c r="EJ104" s="321"/>
      <c r="EK104" s="321"/>
      <c r="EL104" s="321"/>
      <c r="EM104" s="321"/>
      <c r="EN104" s="321"/>
      <c r="EO104" s="321"/>
      <c r="EP104" s="321"/>
      <c r="EQ104" s="321"/>
      <c r="ER104" s="321"/>
      <c r="ES104" s="321"/>
      <c r="ET104" s="321"/>
      <c r="EU104" s="321"/>
      <c r="EV104" s="321"/>
      <c r="EW104" s="321"/>
      <c r="EX104" s="321"/>
      <c r="EY104" s="321"/>
      <c r="EZ104" s="321"/>
      <c r="FA104" s="321"/>
      <c r="FB104" s="321"/>
      <c r="FC104" s="321"/>
      <c r="FD104" s="321"/>
      <c r="FE104" s="321"/>
      <c r="FF104" s="321"/>
      <c r="FG104" s="321"/>
      <c r="FH104" s="321"/>
      <c r="FI104" s="321"/>
      <c r="FJ104" s="321"/>
      <c r="FK104" s="321"/>
      <c r="FL104" s="321"/>
      <c r="FM104" s="321"/>
      <c r="FN104" s="321"/>
      <c r="FO104" s="321"/>
      <c r="FP104" s="321"/>
      <c r="FQ104" s="321"/>
      <c r="FR104" s="321"/>
      <c r="FS104" s="321"/>
      <c r="FT104" s="321"/>
      <c r="FU104" s="321"/>
      <c r="FV104" s="321"/>
      <c r="FW104" s="321"/>
      <c r="FX104" s="321"/>
      <c r="FY104" s="321"/>
      <c r="FZ104" s="321"/>
      <c r="GA104" s="321"/>
      <c r="GB104" s="321"/>
      <c r="GC104" s="321"/>
      <c r="GD104" s="321"/>
      <c r="GE104" s="321"/>
      <c r="GF104" s="321"/>
      <c r="GG104" s="321"/>
      <c r="GH104" s="321"/>
      <c r="GI104" s="321"/>
      <c r="GJ104" s="321"/>
      <c r="GK104" s="321"/>
      <c r="GL104" s="321"/>
      <c r="GM104" s="321"/>
      <c r="GN104" s="321"/>
      <c r="GO104" s="321"/>
      <c r="GP104" s="321"/>
      <c r="GQ104" s="321"/>
      <c r="GR104" s="321"/>
      <c r="GS104" s="321"/>
      <c r="GT104" s="321"/>
      <c r="GU104" s="321"/>
      <c r="GV104" s="321"/>
      <c r="GW104" s="321"/>
      <c r="GX104" s="321"/>
      <c r="GY104" s="321"/>
      <c r="GZ104" s="321"/>
      <c r="HA104" s="321"/>
      <c r="HB104" s="321"/>
      <c r="HC104" s="321"/>
      <c r="HD104" s="321"/>
      <c r="HE104" s="321"/>
      <c r="HF104" s="321"/>
      <c r="HG104" s="321"/>
      <c r="HH104" s="321"/>
      <c r="HI104" s="321"/>
      <c r="HJ104" s="321"/>
      <c r="HK104" s="321"/>
      <c r="HL104" s="321"/>
      <c r="HM104" s="321"/>
      <c r="HN104" s="321"/>
      <c r="HO104" s="321"/>
      <c r="HP104" s="321"/>
      <c r="HQ104" s="321"/>
      <c r="HR104" s="321"/>
      <c r="HS104" s="321"/>
      <c r="HT104" s="321"/>
      <c r="HU104" s="321"/>
      <c r="HV104" s="321"/>
      <c r="HW104" s="321"/>
      <c r="HX104" s="321"/>
      <c r="HY104" s="321"/>
      <c r="HZ104" s="321"/>
      <c r="IA104" s="321"/>
      <c r="IB104" s="321"/>
      <c r="IC104" s="321"/>
      <c r="ID104" s="321"/>
      <c r="IE104" s="321"/>
      <c r="IF104" s="321"/>
      <c r="IG104" s="321"/>
      <c r="IH104" s="321"/>
      <c r="II104" s="321"/>
      <c r="IJ104" s="321"/>
      <c r="IK104" s="321"/>
      <c r="IL104" s="321"/>
      <c r="IM104" s="321"/>
      <c r="IN104" s="321"/>
      <c r="IO104" s="321"/>
      <c r="IP104" s="321"/>
      <c r="IQ104" s="321"/>
      <c r="IR104" s="321"/>
      <c r="IS104" s="321"/>
      <c r="IT104" s="321"/>
    </row>
    <row r="105" spans="1:254" s="78" customFormat="1" ht="18.75" thickBot="1" x14ac:dyDescent="0.4">
      <c r="A105" s="143"/>
      <c r="B105" s="145"/>
      <c r="C105" s="145"/>
      <c r="D105" s="145"/>
      <c r="E105" s="145"/>
      <c r="F105" s="595">
        <f>COUNT(F99:F103)</f>
        <v>3</v>
      </c>
      <c r="G105" s="595">
        <f t="shared" ref="G105:O105" si="58">COUNT(G99:G103)</f>
        <v>2</v>
      </c>
      <c r="H105" s="595">
        <f t="shared" si="58"/>
        <v>1</v>
      </c>
      <c r="I105" s="595">
        <f t="shared" si="58"/>
        <v>3</v>
      </c>
      <c r="J105" s="595">
        <f t="shared" si="58"/>
        <v>2</v>
      </c>
      <c r="K105" s="595">
        <f t="shared" si="58"/>
        <v>1</v>
      </c>
      <c r="L105" s="595">
        <f t="shared" si="58"/>
        <v>2</v>
      </c>
      <c r="M105" s="595">
        <f t="shared" si="58"/>
        <v>3</v>
      </c>
      <c r="N105" s="595">
        <f t="shared" si="58"/>
        <v>2</v>
      </c>
      <c r="O105" s="595">
        <f t="shared" si="58"/>
        <v>4</v>
      </c>
      <c r="P105" s="533">
        <f>COUNT(F99:O103)</f>
        <v>23</v>
      </c>
      <c r="Q105" s="143"/>
      <c r="R105" s="143"/>
      <c r="S105" s="979"/>
      <c r="T105" s="980"/>
      <c r="U105" s="981"/>
      <c r="V105" s="955"/>
      <c r="W105" s="957"/>
      <c r="X105" s="143"/>
      <c r="Y105" s="143"/>
      <c r="Z105" s="143"/>
      <c r="AA105" s="143"/>
      <c r="AB105" s="143"/>
      <c r="AC105" s="143"/>
      <c r="AD105" s="143"/>
      <c r="AE105" s="143"/>
      <c r="AF105" s="143"/>
      <c r="AG105" s="143"/>
    </row>
    <row r="106" spans="1:254" s="78" customFormat="1" ht="108" customHeight="1" x14ac:dyDescent="0.35">
      <c r="A106" s="143"/>
      <c r="B106" s="145"/>
      <c r="C106" s="145"/>
      <c r="D106" s="145"/>
      <c r="E106" s="145"/>
      <c r="F106" s="595">
        <f>(F104/F105)*100</f>
        <v>66.666666666666657</v>
      </c>
      <c r="G106" s="595">
        <f t="shared" ref="G106:O106" si="59">(G104/G105)*100</f>
        <v>50</v>
      </c>
      <c r="H106" s="595">
        <f t="shared" si="59"/>
        <v>100</v>
      </c>
      <c r="I106" s="595">
        <f t="shared" si="59"/>
        <v>66.666666666666657</v>
      </c>
      <c r="J106" s="595">
        <f t="shared" si="59"/>
        <v>50</v>
      </c>
      <c r="K106" s="595">
        <f t="shared" si="59"/>
        <v>100</v>
      </c>
      <c r="L106" s="595">
        <f t="shared" si="59"/>
        <v>50</v>
      </c>
      <c r="M106" s="595">
        <f t="shared" si="59"/>
        <v>66.666666666666657</v>
      </c>
      <c r="N106" s="595">
        <f t="shared" si="59"/>
        <v>50</v>
      </c>
      <c r="O106" s="595">
        <f t="shared" si="59"/>
        <v>25</v>
      </c>
      <c r="P106" s="533"/>
      <c r="Q106" s="143"/>
      <c r="R106" s="143"/>
      <c r="S106" s="143"/>
      <c r="T106" s="143"/>
      <c r="U106" s="143"/>
      <c r="V106" s="143"/>
      <c r="W106" s="143"/>
      <c r="X106" s="143"/>
      <c r="Y106" s="143"/>
      <c r="Z106" s="143"/>
      <c r="AA106" s="143"/>
      <c r="AB106" s="143"/>
      <c r="AC106" s="143"/>
      <c r="AD106" s="143"/>
      <c r="AE106" s="143"/>
      <c r="AF106" s="143"/>
      <c r="AG106" s="143"/>
    </row>
    <row r="107" spans="1:254" s="78" customFormat="1" ht="101.25" customHeight="1" thickBot="1" x14ac:dyDescent="0.4">
      <c r="A107" s="143"/>
      <c r="B107" s="145"/>
      <c r="C107" s="145"/>
      <c r="D107" s="145"/>
      <c r="E107" s="145"/>
      <c r="F107" s="595"/>
      <c r="G107" s="595"/>
      <c r="H107" s="595"/>
      <c r="I107" s="595"/>
      <c r="J107" s="595"/>
      <c r="K107" s="595"/>
      <c r="L107" s="595"/>
      <c r="M107" s="595"/>
      <c r="N107" s="595"/>
      <c r="O107" s="595"/>
      <c r="P107" s="533"/>
      <c r="Q107" s="143"/>
      <c r="R107" s="143"/>
      <c r="S107" s="143"/>
      <c r="T107" s="143"/>
      <c r="U107" s="143"/>
      <c r="V107" s="143"/>
      <c r="W107" s="143"/>
      <c r="X107" s="143"/>
      <c r="Y107" s="143"/>
      <c r="Z107" s="143"/>
      <c r="AA107" s="143"/>
      <c r="AB107" s="143"/>
      <c r="AC107" s="143"/>
      <c r="AD107" s="143"/>
      <c r="AE107" s="143"/>
      <c r="AF107" s="143"/>
      <c r="AG107" s="143"/>
    </row>
    <row r="108" spans="1:254" s="322" customFormat="1" ht="17.25" customHeight="1" thickBot="1" x14ac:dyDescent="0.35">
      <c r="A108" s="172"/>
      <c r="B108" s="139" t="s">
        <v>504</v>
      </c>
      <c r="C108" s="935" t="s">
        <v>314</v>
      </c>
      <c r="D108" s="936"/>
      <c r="E108" s="936"/>
      <c r="F108" s="295">
        <v>1</v>
      </c>
      <c r="G108" s="295">
        <v>2</v>
      </c>
      <c r="H108" s="295">
        <v>3</v>
      </c>
      <c r="I108" s="295">
        <v>4</v>
      </c>
      <c r="J108" s="295">
        <v>5</v>
      </c>
      <c r="K108" s="295">
        <v>6</v>
      </c>
      <c r="L108" s="295">
        <v>7</v>
      </c>
      <c r="M108" s="295">
        <v>8</v>
      </c>
      <c r="N108" s="295">
        <v>9</v>
      </c>
      <c r="O108" s="295">
        <v>10</v>
      </c>
      <c r="P108" s="590" t="s">
        <v>399</v>
      </c>
      <c r="Q108" s="320" t="s">
        <v>398</v>
      </c>
      <c r="R108" s="320" t="s">
        <v>397</v>
      </c>
      <c r="S108" s="320"/>
      <c r="T108" s="320"/>
      <c r="U108" s="320"/>
      <c r="V108" s="320"/>
      <c r="W108" s="320"/>
      <c r="X108" s="320"/>
      <c r="Y108" s="320"/>
      <c r="Z108" s="320"/>
      <c r="AA108" s="320"/>
      <c r="AB108" s="320"/>
      <c r="AC108" s="320"/>
      <c r="AD108" s="320"/>
      <c r="AE108" s="320"/>
      <c r="AF108" s="320"/>
      <c r="AG108" s="320"/>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c r="BB108" s="321"/>
      <c r="BC108" s="321"/>
      <c r="BD108" s="321"/>
      <c r="BE108" s="321"/>
      <c r="BF108" s="321"/>
      <c r="BG108" s="321"/>
      <c r="BH108" s="321"/>
      <c r="BI108" s="321"/>
      <c r="BJ108" s="321"/>
      <c r="BK108" s="321"/>
      <c r="BL108" s="321"/>
      <c r="BM108" s="321"/>
      <c r="BN108" s="321"/>
      <c r="BO108" s="321"/>
      <c r="BP108" s="321"/>
      <c r="BQ108" s="321"/>
      <c r="BR108" s="321"/>
      <c r="BS108" s="321"/>
      <c r="BT108" s="321"/>
      <c r="BU108" s="321"/>
      <c r="BV108" s="321"/>
      <c r="BW108" s="321"/>
      <c r="BX108" s="321"/>
      <c r="BY108" s="321"/>
      <c r="BZ108" s="321"/>
      <c r="CA108" s="321"/>
      <c r="CB108" s="321"/>
      <c r="CC108" s="321"/>
      <c r="CD108" s="321"/>
      <c r="CE108" s="321"/>
      <c r="CF108" s="321"/>
      <c r="CG108" s="321"/>
      <c r="CH108" s="321"/>
      <c r="CI108" s="321"/>
      <c r="CJ108" s="321"/>
      <c r="CK108" s="321"/>
      <c r="CL108" s="321"/>
      <c r="CM108" s="321"/>
      <c r="CN108" s="321"/>
      <c r="CO108" s="321"/>
      <c r="CP108" s="321"/>
      <c r="CQ108" s="321"/>
      <c r="CR108" s="321"/>
      <c r="CS108" s="321"/>
      <c r="CT108" s="321"/>
      <c r="CU108" s="321"/>
      <c r="CV108" s="321"/>
      <c r="CW108" s="321"/>
      <c r="CX108" s="321"/>
      <c r="CY108" s="321"/>
      <c r="CZ108" s="321"/>
      <c r="DA108" s="321"/>
      <c r="DB108" s="321"/>
      <c r="DC108" s="321"/>
      <c r="DD108" s="321"/>
      <c r="DE108" s="321"/>
      <c r="DF108" s="321"/>
      <c r="DG108" s="321"/>
      <c r="DH108" s="321"/>
      <c r="DI108" s="321"/>
      <c r="DJ108" s="321"/>
      <c r="DK108" s="321"/>
      <c r="DL108" s="321"/>
      <c r="DM108" s="321"/>
      <c r="DN108" s="321"/>
      <c r="DO108" s="321"/>
      <c r="DP108" s="321"/>
      <c r="DQ108" s="321"/>
      <c r="DR108" s="321"/>
      <c r="DS108" s="321"/>
      <c r="DT108" s="321"/>
      <c r="DU108" s="321"/>
      <c r="DV108" s="321"/>
      <c r="DW108" s="321"/>
      <c r="DX108" s="321"/>
      <c r="DY108" s="321"/>
      <c r="DZ108" s="321"/>
      <c r="EA108" s="321"/>
      <c r="EB108" s="321"/>
      <c r="EC108" s="321"/>
      <c r="ED108" s="321"/>
      <c r="EE108" s="321"/>
      <c r="EF108" s="321"/>
      <c r="EG108" s="321"/>
      <c r="EH108" s="321"/>
      <c r="EI108" s="321"/>
      <c r="EJ108" s="321"/>
      <c r="EK108" s="321"/>
      <c r="EL108" s="321"/>
      <c r="EM108" s="321"/>
      <c r="EN108" s="321"/>
      <c r="EO108" s="321"/>
      <c r="EP108" s="321"/>
      <c r="EQ108" s="321"/>
      <c r="ER108" s="321"/>
      <c r="ES108" s="321"/>
      <c r="ET108" s="321"/>
      <c r="EU108" s="321"/>
      <c r="EV108" s="321"/>
      <c r="EW108" s="321"/>
      <c r="EX108" s="321"/>
      <c r="EY108" s="321"/>
      <c r="EZ108" s="321"/>
      <c r="FA108" s="321"/>
      <c r="FB108" s="321"/>
      <c r="FC108" s="321"/>
      <c r="FD108" s="321"/>
      <c r="FE108" s="321"/>
      <c r="FF108" s="321"/>
      <c r="FG108" s="321"/>
      <c r="FH108" s="321"/>
      <c r="FI108" s="321"/>
      <c r="FJ108" s="321"/>
      <c r="FK108" s="321"/>
      <c r="FL108" s="321"/>
      <c r="FM108" s="321"/>
      <c r="FN108" s="321"/>
      <c r="FO108" s="321"/>
      <c r="FP108" s="321"/>
      <c r="FQ108" s="321"/>
      <c r="FR108" s="321"/>
      <c r="FS108" s="321"/>
      <c r="FT108" s="321"/>
      <c r="FU108" s="321"/>
      <c r="FV108" s="321"/>
      <c r="FW108" s="321"/>
      <c r="FX108" s="321"/>
      <c r="FY108" s="321"/>
      <c r="FZ108" s="321"/>
      <c r="GA108" s="321"/>
      <c r="GB108" s="321"/>
      <c r="GC108" s="321"/>
      <c r="GD108" s="321"/>
      <c r="GE108" s="321"/>
      <c r="GF108" s="321"/>
      <c r="GG108" s="321"/>
      <c r="GH108" s="321"/>
      <c r="GI108" s="321"/>
      <c r="GJ108" s="321"/>
      <c r="GK108" s="321"/>
      <c r="GL108" s="321"/>
      <c r="GM108" s="321"/>
      <c r="GN108" s="321"/>
      <c r="GO108" s="321"/>
      <c r="GP108" s="321"/>
      <c r="GQ108" s="321"/>
      <c r="GR108" s="321"/>
      <c r="GS108" s="321"/>
      <c r="GT108" s="321"/>
      <c r="GU108" s="321"/>
      <c r="GV108" s="321"/>
      <c r="GW108" s="321"/>
      <c r="GX108" s="321"/>
      <c r="GY108" s="321"/>
      <c r="GZ108" s="321"/>
      <c r="HA108" s="321"/>
      <c r="HB108" s="321"/>
      <c r="HC108" s="321"/>
      <c r="HD108" s="321"/>
      <c r="HE108" s="321"/>
      <c r="HF108" s="321"/>
      <c r="HG108" s="321"/>
      <c r="HH108" s="321"/>
      <c r="HI108" s="321"/>
      <c r="HJ108" s="321"/>
      <c r="HK108" s="321"/>
      <c r="HL108" s="321"/>
      <c r="HM108" s="321"/>
      <c r="HN108" s="321"/>
      <c r="HO108" s="321"/>
      <c r="HP108" s="321"/>
      <c r="HQ108" s="321"/>
      <c r="HR108" s="321"/>
      <c r="HS108" s="321"/>
      <c r="HT108" s="321"/>
      <c r="HU108" s="321"/>
      <c r="HV108" s="321"/>
      <c r="HW108" s="321"/>
      <c r="HX108" s="321"/>
      <c r="HY108" s="321"/>
      <c r="HZ108" s="321"/>
      <c r="IA108" s="321"/>
      <c r="IB108" s="321"/>
      <c r="IC108" s="321"/>
      <c r="ID108" s="321"/>
      <c r="IE108" s="321"/>
      <c r="IF108" s="321"/>
      <c r="IG108" s="321"/>
      <c r="IH108" s="321"/>
      <c r="II108" s="321"/>
      <c r="IJ108" s="321"/>
      <c r="IK108" s="321"/>
      <c r="IL108" s="321"/>
      <c r="IM108" s="321"/>
      <c r="IN108" s="321"/>
      <c r="IO108" s="321"/>
      <c r="IP108" s="321"/>
      <c r="IQ108" s="321"/>
      <c r="IR108" s="321"/>
      <c r="IS108" s="321"/>
      <c r="IT108" s="321"/>
    </row>
    <row r="109" spans="1:254" s="322" customFormat="1" ht="28.5" customHeight="1" x14ac:dyDescent="0.3">
      <c r="A109" s="172"/>
      <c r="B109" s="662" t="s">
        <v>501</v>
      </c>
      <c r="C109" s="927" t="s">
        <v>433</v>
      </c>
      <c r="D109" s="928"/>
      <c r="E109" s="929"/>
      <c r="F109" s="240" t="s">
        <v>395</v>
      </c>
      <c r="G109" s="226">
        <v>0</v>
      </c>
      <c r="H109" s="225">
        <v>0</v>
      </c>
      <c r="I109" s="226">
        <v>1</v>
      </c>
      <c r="J109" s="225">
        <v>1</v>
      </c>
      <c r="K109" s="226">
        <v>1</v>
      </c>
      <c r="L109" s="225">
        <v>0</v>
      </c>
      <c r="M109" s="226">
        <v>1</v>
      </c>
      <c r="N109" s="225" t="s">
        <v>395</v>
      </c>
      <c r="O109" s="270" t="s">
        <v>395</v>
      </c>
      <c r="P109" s="593">
        <f>SUM(F109:O109)</f>
        <v>4</v>
      </c>
      <c r="Q109" s="324">
        <f>COUNT(F109:O109)</f>
        <v>7</v>
      </c>
      <c r="R109" s="323">
        <f>(P109/Q109)*100</f>
        <v>57.142857142857139</v>
      </c>
      <c r="S109" s="323"/>
      <c r="T109" s="320"/>
      <c r="U109" s="320"/>
      <c r="V109" s="320"/>
      <c r="W109" s="320"/>
      <c r="X109" s="320"/>
      <c r="Y109" s="320"/>
      <c r="Z109" s="320"/>
      <c r="AA109" s="320"/>
      <c r="AB109" s="320"/>
      <c r="AC109" s="320"/>
      <c r="AD109" s="320"/>
      <c r="AE109" s="320"/>
      <c r="AF109" s="320"/>
      <c r="AG109" s="320"/>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c r="BB109" s="321"/>
      <c r="BC109" s="321"/>
      <c r="BD109" s="321"/>
      <c r="BE109" s="321"/>
      <c r="BF109" s="321"/>
      <c r="BG109" s="321"/>
      <c r="BH109" s="321"/>
      <c r="BI109" s="321"/>
      <c r="BJ109" s="321"/>
      <c r="BK109" s="321"/>
      <c r="BL109" s="321"/>
      <c r="BM109" s="321"/>
      <c r="BN109" s="321"/>
      <c r="BO109" s="321"/>
      <c r="BP109" s="321"/>
      <c r="BQ109" s="321"/>
      <c r="BR109" s="321"/>
      <c r="BS109" s="321"/>
      <c r="BT109" s="321"/>
      <c r="BU109" s="321"/>
      <c r="BV109" s="321"/>
      <c r="BW109" s="321"/>
      <c r="BX109" s="321"/>
      <c r="BY109" s="321"/>
      <c r="BZ109" s="321"/>
      <c r="CA109" s="321"/>
      <c r="CB109" s="321"/>
      <c r="CC109" s="321"/>
      <c r="CD109" s="321"/>
      <c r="CE109" s="321"/>
      <c r="CF109" s="321"/>
      <c r="CG109" s="321"/>
      <c r="CH109" s="321"/>
      <c r="CI109" s="321"/>
      <c r="CJ109" s="321"/>
      <c r="CK109" s="321"/>
      <c r="CL109" s="321"/>
      <c r="CM109" s="321"/>
      <c r="CN109" s="321"/>
      <c r="CO109" s="321"/>
      <c r="CP109" s="321"/>
      <c r="CQ109" s="321"/>
      <c r="CR109" s="321"/>
      <c r="CS109" s="321"/>
      <c r="CT109" s="321"/>
      <c r="CU109" s="321"/>
      <c r="CV109" s="321"/>
      <c r="CW109" s="321"/>
      <c r="CX109" s="321"/>
      <c r="CY109" s="321"/>
      <c r="CZ109" s="321"/>
      <c r="DA109" s="321"/>
      <c r="DB109" s="321"/>
      <c r="DC109" s="321"/>
      <c r="DD109" s="321"/>
      <c r="DE109" s="321"/>
      <c r="DF109" s="321"/>
      <c r="DG109" s="321"/>
      <c r="DH109" s="321"/>
      <c r="DI109" s="321"/>
      <c r="DJ109" s="321"/>
      <c r="DK109" s="321"/>
      <c r="DL109" s="321"/>
      <c r="DM109" s="321"/>
      <c r="DN109" s="321"/>
      <c r="DO109" s="321"/>
      <c r="DP109" s="321"/>
      <c r="DQ109" s="321"/>
      <c r="DR109" s="321"/>
      <c r="DS109" s="321"/>
      <c r="DT109" s="321"/>
      <c r="DU109" s="321"/>
      <c r="DV109" s="321"/>
      <c r="DW109" s="321"/>
      <c r="DX109" s="321"/>
      <c r="DY109" s="321"/>
      <c r="DZ109" s="321"/>
      <c r="EA109" s="321"/>
      <c r="EB109" s="321"/>
      <c r="EC109" s="321"/>
      <c r="ED109" s="321"/>
      <c r="EE109" s="321"/>
      <c r="EF109" s="321"/>
      <c r="EG109" s="321"/>
      <c r="EH109" s="321"/>
      <c r="EI109" s="321"/>
      <c r="EJ109" s="321"/>
      <c r="EK109" s="321"/>
      <c r="EL109" s="321"/>
      <c r="EM109" s="321"/>
      <c r="EN109" s="321"/>
      <c r="EO109" s="321"/>
      <c r="EP109" s="321"/>
      <c r="EQ109" s="321"/>
      <c r="ER109" s="321"/>
      <c r="ES109" s="321"/>
      <c r="ET109" s="321"/>
      <c r="EU109" s="321"/>
      <c r="EV109" s="321"/>
      <c r="EW109" s="321"/>
      <c r="EX109" s="321"/>
      <c r="EY109" s="321"/>
      <c r="EZ109" s="321"/>
      <c r="FA109" s="321"/>
      <c r="FB109" s="321"/>
      <c r="FC109" s="321"/>
      <c r="FD109" s="321"/>
      <c r="FE109" s="321"/>
      <c r="FF109" s="321"/>
      <c r="FG109" s="321"/>
      <c r="FH109" s="321"/>
      <c r="FI109" s="321"/>
      <c r="FJ109" s="321"/>
      <c r="FK109" s="321"/>
      <c r="FL109" s="321"/>
      <c r="FM109" s="321"/>
      <c r="FN109" s="321"/>
      <c r="FO109" s="321"/>
      <c r="FP109" s="321"/>
      <c r="FQ109" s="321"/>
      <c r="FR109" s="321"/>
      <c r="FS109" s="321"/>
      <c r="FT109" s="321"/>
      <c r="FU109" s="321"/>
      <c r="FV109" s="321"/>
      <c r="FW109" s="321"/>
      <c r="FX109" s="321"/>
      <c r="FY109" s="321"/>
      <c r="FZ109" s="321"/>
      <c r="GA109" s="321"/>
      <c r="GB109" s="321"/>
      <c r="GC109" s="321"/>
      <c r="GD109" s="321"/>
      <c r="GE109" s="321"/>
      <c r="GF109" s="321"/>
      <c r="GG109" s="321"/>
      <c r="GH109" s="321"/>
      <c r="GI109" s="321"/>
      <c r="GJ109" s="321"/>
      <c r="GK109" s="321"/>
      <c r="GL109" s="321"/>
      <c r="GM109" s="321"/>
      <c r="GN109" s="321"/>
      <c r="GO109" s="321"/>
      <c r="GP109" s="321"/>
      <c r="GQ109" s="321"/>
      <c r="GR109" s="321"/>
      <c r="GS109" s="321"/>
      <c r="GT109" s="321"/>
      <c r="GU109" s="321"/>
      <c r="GV109" s="321"/>
      <c r="GW109" s="321"/>
      <c r="GX109" s="321"/>
      <c r="GY109" s="321"/>
      <c r="GZ109" s="321"/>
      <c r="HA109" s="321"/>
      <c r="HB109" s="321"/>
      <c r="HC109" s="321"/>
      <c r="HD109" s="321"/>
      <c r="HE109" s="321"/>
      <c r="HF109" s="321"/>
      <c r="HG109" s="321"/>
      <c r="HH109" s="321"/>
      <c r="HI109" s="321"/>
      <c r="HJ109" s="321"/>
      <c r="HK109" s="321"/>
      <c r="HL109" s="321"/>
      <c r="HM109" s="321"/>
      <c r="HN109" s="321"/>
      <c r="HO109" s="321"/>
      <c r="HP109" s="321"/>
      <c r="HQ109" s="321"/>
      <c r="HR109" s="321"/>
      <c r="HS109" s="321"/>
      <c r="HT109" s="321"/>
      <c r="HU109" s="321"/>
      <c r="HV109" s="321"/>
      <c r="HW109" s="321"/>
      <c r="HX109" s="321"/>
      <c r="HY109" s="321"/>
      <c r="HZ109" s="321"/>
      <c r="IA109" s="321"/>
      <c r="IB109" s="321"/>
      <c r="IC109" s="321"/>
      <c r="ID109" s="321"/>
      <c r="IE109" s="321"/>
      <c r="IF109" s="321"/>
      <c r="IG109" s="321"/>
      <c r="IH109" s="321"/>
      <c r="II109" s="321"/>
      <c r="IJ109" s="321"/>
      <c r="IK109" s="321"/>
      <c r="IL109" s="321"/>
      <c r="IM109" s="321"/>
      <c r="IN109" s="321"/>
      <c r="IO109" s="321"/>
      <c r="IP109" s="321"/>
      <c r="IQ109" s="321"/>
      <c r="IR109" s="321"/>
      <c r="IS109" s="321"/>
      <c r="IT109" s="321"/>
    </row>
    <row r="110" spans="1:254" s="322" customFormat="1" ht="24.75" customHeight="1" x14ac:dyDescent="0.3">
      <c r="A110" s="172"/>
      <c r="B110" s="663" t="s">
        <v>502</v>
      </c>
      <c r="C110" s="820" t="s">
        <v>434</v>
      </c>
      <c r="D110" s="920"/>
      <c r="E110" s="821"/>
      <c r="F110" s="241">
        <v>0</v>
      </c>
      <c r="G110" s="231" t="s">
        <v>395</v>
      </c>
      <c r="H110" s="230">
        <v>0</v>
      </c>
      <c r="I110" s="231">
        <v>0</v>
      </c>
      <c r="J110" s="230">
        <v>1</v>
      </c>
      <c r="K110" s="231">
        <v>0</v>
      </c>
      <c r="L110" s="230">
        <v>1</v>
      </c>
      <c r="M110" s="231" t="s">
        <v>395</v>
      </c>
      <c r="N110" s="230">
        <v>0</v>
      </c>
      <c r="O110" s="261" t="s">
        <v>395</v>
      </c>
      <c r="P110" s="593">
        <f t="shared" ref="P110:P113" si="60">SUM(F110:O110)</f>
        <v>2</v>
      </c>
      <c r="Q110" s="324">
        <f t="shared" ref="Q110:Q113" si="61">COUNT(F110:O110)</f>
        <v>7</v>
      </c>
      <c r="R110" s="323">
        <f t="shared" ref="R110:R113" si="62">(P110/Q110)*100</f>
        <v>28.571428571428569</v>
      </c>
      <c r="S110" s="323"/>
      <c r="T110" s="320"/>
      <c r="U110" s="320"/>
      <c r="V110" s="320"/>
      <c r="W110" s="320"/>
      <c r="X110" s="320"/>
      <c r="Y110" s="320"/>
      <c r="Z110" s="320"/>
      <c r="AA110" s="320"/>
      <c r="AB110" s="320"/>
      <c r="AC110" s="320"/>
      <c r="AD110" s="320"/>
      <c r="AE110" s="320"/>
      <c r="AF110" s="320"/>
      <c r="AG110" s="320"/>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c r="BB110" s="321"/>
      <c r="BC110" s="321"/>
      <c r="BD110" s="321"/>
      <c r="BE110" s="321"/>
      <c r="BF110" s="321"/>
      <c r="BG110" s="321"/>
      <c r="BH110" s="321"/>
      <c r="BI110" s="321"/>
      <c r="BJ110" s="321"/>
      <c r="BK110" s="321"/>
      <c r="BL110" s="321"/>
      <c r="BM110" s="321"/>
      <c r="BN110" s="321"/>
      <c r="BO110" s="321"/>
      <c r="BP110" s="321"/>
      <c r="BQ110" s="321"/>
      <c r="BR110" s="321"/>
      <c r="BS110" s="321"/>
      <c r="BT110" s="321"/>
      <c r="BU110" s="321"/>
      <c r="BV110" s="321"/>
      <c r="BW110" s="321"/>
      <c r="BX110" s="321"/>
      <c r="BY110" s="321"/>
      <c r="BZ110" s="321"/>
      <c r="CA110" s="321"/>
      <c r="CB110" s="321"/>
      <c r="CC110" s="321"/>
      <c r="CD110" s="321"/>
      <c r="CE110" s="321"/>
      <c r="CF110" s="321"/>
      <c r="CG110" s="321"/>
      <c r="CH110" s="321"/>
      <c r="CI110" s="321"/>
      <c r="CJ110" s="321"/>
      <c r="CK110" s="321"/>
      <c r="CL110" s="321"/>
      <c r="CM110" s="321"/>
      <c r="CN110" s="321"/>
      <c r="CO110" s="321"/>
      <c r="CP110" s="321"/>
      <c r="CQ110" s="321"/>
      <c r="CR110" s="321"/>
      <c r="CS110" s="321"/>
      <c r="CT110" s="321"/>
      <c r="CU110" s="321"/>
      <c r="CV110" s="321"/>
      <c r="CW110" s="321"/>
      <c r="CX110" s="321"/>
      <c r="CY110" s="321"/>
      <c r="CZ110" s="321"/>
      <c r="DA110" s="321"/>
      <c r="DB110" s="321"/>
      <c r="DC110" s="321"/>
      <c r="DD110" s="321"/>
      <c r="DE110" s="321"/>
      <c r="DF110" s="321"/>
      <c r="DG110" s="321"/>
      <c r="DH110" s="321"/>
      <c r="DI110" s="321"/>
      <c r="DJ110" s="321"/>
      <c r="DK110" s="321"/>
      <c r="DL110" s="321"/>
      <c r="DM110" s="321"/>
      <c r="DN110" s="321"/>
      <c r="DO110" s="321"/>
      <c r="DP110" s="321"/>
      <c r="DQ110" s="321"/>
      <c r="DR110" s="321"/>
      <c r="DS110" s="321"/>
      <c r="DT110" s="321"/>
      <c r="DU110" s="321"/>
      <c r="DV110" s="321"/>
      <c r="DW110" s="321"/>
      <c r="DX110" s="321"/>
      <c r="DY110" s="321"/>
      <c r="DZ110" s="321"/>
      <c r="EA110" s="321"/>
      <c r="EB110" s="321"/>
      <c r="EC110" s="321"/>
      <c r="ED110" s="321"/>
      <c r="EE110" s="321"/>
      <c r="EF110" s="321"/>
      <c r="EG110" s="321"/>
      <c r="EH110" s="321"/>
      <c r="EI110" s="321"/>
      <c r="EJ110" s="321"/>
      <c r="EK110" s="321"/>
      <c r="EL110" s="321"/>
      <c r="EM110" s="321"/>
      <c r="EN110" s="321"/>
      <c r="EO110" s="321"/>
      <c r="EP110" s="321"/>
      <c r="EQ110" s="321"/>
      <c r="ER110" s="321"/>
      <c r="ES110" s="321"/>
      <c r="ET110" s="321"/>
      <c r="EU110" s="321"/>
      <c r="EV110" s="321"/>
      <c r="EW110" s="321"/>
      <c r="EX110" s="321"/>
      <c r="EY110" s="321"/>
      <c r="EZ110" s="321"/>
      <c r="FA110" s="321"/>
      <c r="FB110" s="321"/>
      <c r="FC110" s="321"/>
      <c r="FD110" s="321"/>
      <c r="FE110" s="321"/>
      <c r="FF110" s="321"/>
      <c r="FG110" s="321"/>
      <c r="FH110" s="321"/>
      <c r="FI110" s="321"/>
      <c r="FJ110" s="321"/>
      <c r="FK110" s="321"/>
      <c r="FL110" s="321"/>
      <c r="FM110" s="321"/>
      <c r="FN110" s="321"/>
      <c r="FO110" s="321"/>
      <c r="FP110" s="321"/>
      <c r="FQ110" s="321"/>
      <c r="FR110" s="321"/>
      <c r="FS110" s="321"/>
      <c r="FT110" s="321"/>
      <c r="FU110" s="321"/>
      <c r="FV110" s="321"/>
      <c r="FW110" s="321"/>
      <c r="FX110" s="321"/>
      <c r="FY110" s="321"/>
      <c r="FZ110" s="321"/>
      <c r="GA110" s="321"/>
      <c r="GB110" s="321"/>
      <c r="GC110" s="321"/>
      <c r="GD110" s="321"/>
      <c r="GE110" s="321"/>
      <c r="GF110" s="321"/>
      <c r="GG110" s="321"/>
      <c r="GH110" s="321"/>
      <c r="GI110" s="321"/>
      <c r="GJ110" s="321"/>
      <c r="GK110" s="321"/>
      <c r="GL110" s="321"/>
      <c r="GM110" s="321"/>
      <c r="GN110" s="321"/>
      <c r="GO110" s="321"/>
      <c r="GP110" s="321"/>
      <c r="GQ110" s="321"/>
      <c r="GR110" s="321"/>
      <c r="GS110" s="321"/>
      <c r="GT110" s="321"/>
      <c r="GU110" s="321"/>
      <c r="GV110" s="321"/>
      <c r="GW110" s="321"/>
      <c r="GX110" s="321"/>
      <c r="GY110" s="321"/>
      <c r="GZ110" s="321"/>
      <c r="HA110" s="321"/>
      <c r="HB110" s="321"/>
      <c r="HC110" s="321"/>
      <c r="HD110" s="321"/>
      <c r="HE110" s="321"/>
      <c r="HF110" s="321"/>
      <c r="HG110" s="321"/>
      <c r="HH110" s="321"/>
      <c r="HI110" s="321"/>
      <c r="HJ110" s="321"/>
      <c r="HK110" s="321"/>
      <c r="HL110" s="321"/>
      <c r="HM110" s="321"/>
      <c r="HN110" s="321"/>
      <c r="HO110" s="321"/>
      <c r="HP110" s="321"/>
      <c r="HQ110" s="321"/>
      <c r="HR110" s="321"/>
      <c r="HS110" s="321"/>
      <c r="HT110" s="321"/>
      <c r="HU110" s="321"/>
      <c r="HV110" s="321"/>
      <c r="HW110" s="321"/>
      <c r="HX110" s="321"/>
      <c r="HY110" s="321"/>
      <c r="HZ110" s="321"/>
      <c r="IA110" s="321"/>
      <c r="IB110" s="321"/>
      <c r="IC110" s="321"/>
      <c r="ID110" s="321"/>
      <c r="IE110" s="321"/>
      <c r="IF110" s="321"/>
      <c r="IG110" s="321"/>
      <c r="IH110" s="321"/>
      <c r="II110" s="321"/>
      <c r="IJ110" s="321"/>
      <c r="IK110" s="321"/>
      <c r="IL110" s="321"/>
      <c r="IM110" s="321"/>
      <c r="IN110" s="321"/>
      <c r="IO110" s="321"/>
      <c r="IP110" s="321"/>
      <c r="IQ110" s="321"/>
      <c r="IR110" s="321"/>
      <c r="IS110" s="321"/>
      <c r="IT110" s="321"/>
    </row>
    <row r="111" spans="1:254" s="322" customFormat="1" ht="27" customHeight="1" x14ac:dyDescent="0.3">
      <c r="A111" s="172"/>
      <c r="B111" s="663" t="s">
        <v>503</v>
      </c>
      <c r="C111" s="858" t="s">
        <v>435</v>
      </c>
      <c r="D111" s="921"/>
      <c r="E111" s="859"/>
      <c r="F111" s="241">
        <v>1</v>
      </c>
      <c r="G111" s="231">
        <v>0</v>
      </c>
      <c r="H111" s="230">
        <v>1</v>
      </c>
      <c r="I111" s="231">
        <v>1</v>
      </c>
      <c r="J111" s="230">
        <v>0</v>
      </c>
      <c r="K111" s="231">
        <v>0</v>
      </c>
      <c r="L111" s="230">
        <v>1</v>
      </c>
      <c r="M111" s="231">
        <v>0</v>
      </c>
      <c r="N111" s="230">
        <v>1</v>
      </c>
      <c r="O111" s="261" t="s">
        <v>395</v>
      </c>
      <c r="P111" s="593">
        <f t="shared" si="60"/>
        <v>5</v>
      </c>
      <c r="Q111" s="324">
        <f t="shared" si="61"/>
        <v>9</v>
      </c>
      <c r="R111" s="323">
        <f t="shared" si="62"/>
        <v>55.555555555555557</v>
      </c>
      <c r="S111" s="323"/>
      <c r="T111" s="320"/>
      <c r="U111" s="320"/>
      <c r="V111" s="320"/>
      <c r="W111" s="320"/>
      <c r="X111" s="320"/>
      <c r="Y111" s="320"/>
      <c r="Z111" s="320"/>
      <c r="AA111" s="320"/>
      <c r="AB111" s="320"/>
      <c r="AC111" s="320"/>
      <c r="AD111" s="320"/>
      <c r="AE111" s="320"/>
      <c r="AF111" s="320"/>
      <c r="AG111" s="320"/>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c r="BB111" s="321"/>
      <c r="BC111" s="321"/>
      <c r="BD111" s="321"/>
      <c r="BE111" s="321"/>
      <c r="BF111" s="321"/>
      <c r="BG111" s="321"/>
      <c r="BH111" s="321"/>
      <c r="BI111" s="321"/>
      <c r="BJ111" s="321"/>
      <c r="BK111" s="321"/>
      <c r="BL111" s="321"/>
      <c r="BM111" s="321"/>
      <c r="BN111" s="321"/>
      <c r="BO111" s="321"/>
      <c r="BP111" s="321"/>
      <c r="BQ111" s="321"/>
      <c r="BR111" s="321"/>
      <c r="BS111" s="321"/>
      <c r="BT111" s="321"/>
      <c r="BU111" s="321"/>
      <c r="BV111" s="321"/>
      <c r="BW111" s="321"/>
      <c r="BX111" s="321"/>
      <c r="BY111" s="321"/>
      <c r="BZ111" s="321"/>
      <c r="CA111" s="321"/>
      <c r="CB111" s="321"/>
      <c r="CC111" s="321"/>
      <c r="CD111" s="321"/>
      <c r="CE111" s="321"/>
      <c r="CF111" s="321"/>
      <c r="CG111" s="321"/>
      <c r="CH111" s="321"/>
      <c r="CI111" s="321"/>
      <c r="CJ111" s="321"/>
      <c r="CK111" s="321"/>
      <c r="CL111" s="321"/>
      <c r="CM111" s="321"/>
      <c r="CN111" s="321"/>
      <c r="CO111" s="321"/>
      <c r="CP111" s="321"/>
      <c r="CQ111" s="321"/>
      <c r="CR111" s="321"/>
      <c r="CS111" s="321"/>
      <c r="CT111" s="321"/>
      <c r="CU111" s="321"/>
      <c r="CV111" s="321"/>
      <c r="CW111" s="321"/>
      <c r="CX111" s="321"/>
      <c r="CY111" s="321"/>
      <c r="CZ111" s="321"/>
      <c r="DA111" s="321"/>
      <c r="DB111" s="321"/>
      <c r="DC111" s="321"/>
      <c r="DD111" s="321"/>
      <c r="DE111" s="321"/>
      <c r="DF111" s="321"/>
      <c r="DG111" s="321"/>
      <c r="DH111" s="321"/>
      <c r="DI111" s="321"/>
      <c r="DJ111" s="321"/>
      <c r="DK111" s="321"/>
      <c r="DL111" s="321"/>
      <c r="DM111" s="321"/>
      <c r="DN111" s="321"/>
      <c r="DO111" s="321"/>
      <c r="DP111" s="321"/>
      <c r="DQ111" s="321"/>
      <c r="DR111" s="321"/>
      <c r="DS111" s="321"/>
      <c r="DT111" s="321"/>
      <c r="DU111" s="321"/>
      <c r="DV111" s="321"/>
      <c r="DW111" s="321"/>
      <c r="DX111" s="321"/>
      <c r="DY111" s="321"/>
      <c r="DZ111" s="321"/>
      <c r="EA111" s="321"/>
      <c r="EB111" s="321"/>
      <c r="EC111" s="321"/>
      <c r="ED111" s="321"/>
      <c r="EE111" s="321"/>
      <c r="EF111" s="321"/>
      <c r="EG111" s="321"/>
      <c r="EH111" s="321"/>
      <c r="EI111" s="321"/>
      <c r="EJ111" s="321"/>
      <c r="EK111" s="321"/>
      <c r="EL111" s="321"/>
      <c r="EM111" s="321"/>
      <c r="EN111" s="321"/>
      <c r="EO111" s="321"/>
      <c r="EP111" s="321"/>
      <c r="EQ111" s="321"/>
      <c r="ER111" s="321"/>
      <c r="ES111" s="321"/>
      <c r="ET111" s="321"/>
      <c r="EU111" s="321"/>
      <c r="EV111" s="321"/>
      <c r="EW111" s="321"/>
      <c r="EX111" s="321"/>
      <c r="EY111" s="321"/>
      <c r="EZ111" s="321"/>
      <c r="FA111" s="321"/>
      <c r="FB111" s="321"/>
      <c r="FC111" s="321"/>
      <c r="FD111" s="321"/>
      <c r="FE111" s="321"/>
      <c r="FF111" s="321"/>
      <c r="FG111" s="321"/>
      <c r="FH111" s="321"/>
      <c r="FI111" s="321"/>
      <c r="FJ111" s="321"/>
      <c r="FK111" s="321"/>
      <c r="FL111" s="321"/>
      <c r="FM111" s="321"/>
      <c r="FN111" s="321"/>
      <c r="FO111" s="321"/>
      <c r="FP111" s="321"/>
      <c r="FQ111" s="321"/>
      <c r="FR111" s="321"/>
      <c r="FS111" s="321"/>
      <c r="FT111" s="321"/>
      <c r="FU111" s="321"/>
      <c r="FV111" s="321"/>
      <c r="FW111" s="321"/>
      <c r="FX111" s="321"/>
      <c r="FY111" s="321"/>
      <c r="FZ111" s="321"/>
      <c r="GA111" s="321"/>
      <c r="GB111" s="321"/>
      <c r="GC111" s="321"/>
      <c r="GD111" s="321"/>
      <c r="GE111" s="321"/>
      <c r="GF111" s="321"/>
      <c r="GG111" s="321"/>
      <c r="GH111" s="321"/>
      <c r="GI111" s="321"/>
      <c r="GJ111" s="321"/>
      <c r="GK111" s="321"/>
      <c r="GL111" s="321"/>
      <c r="GM111" s="321"/>
      <c r="GN111" s="321"/>
      <c r="GO111" s="321"/>
      <c r="GP111" s="321"/>
      <c r="GQ111" s="321"/>
      <c r="GR111" s="321"/>
      <c r="GS111" s="321"/>
      <c r="GT111" s="321"/>
      <c r="GU111" s="321"/>
      <c r="GV111" s="321"/>
      <c r="GW111" s="321"/>
      <c r="GX111" s="321"/>
      <c r="GY111" s="321"/>
      <c r="GZ111" s="321"/>
      <c r="HA111" s="321"/>
      <c r="HB111" s="321"/>
      <c r="HC111" s="321"/>
      <c r="HD111" s="321"/>
      <c r="HE111" s="321"/>
      <c r="HF111" s="321"/>
      <c r="HG111" s="321"/>
      <c r="HH111" s="321"/>
      <c r="HI111" s="321"/>
      <c r="HJ111" s="321"/>
      <c r="HK111" s="321"/>
      <c r="HL111" s="321"/>
      <c r="HM111" s="321"/>
      <c r="HN111" s="321"/>
      <c r="HO111" s="321"/>
      <c r="HP111" s="321"/>
      <c r="HQ111" s="321"/>
      <c r="HR111" s="321"/>
      <c r="HS111" s="321"/>
      <c r="HT111" s="321"/>
      <c r="HU111" s="321"/>
      <c r="HV111" s="321"/>
      <c r="HW111" s="321"/>
      <c r="HX111" s="321"/>
      <c r="HY111" s="321"/>
      <c r="HZ111" s="321"/>
      <c r="IA111" s="321"/>
      <c r="IB111" s="321"/>
      <c r="IC111" s="321"/>
      <c r="ID111" s="321"/>
      <c r="IE111" s="321"/>
      <c r="IF111" s="321"/>
      <c r="IG111" s="321"/>
      <c r="IH111" s="321"/>
      <c r="II111" s="321"/>
      <c r="IJ111" s="321"/>
      <c r="IK111" s="321"/>
      <c r="IL111" s="321"/>
      <c r="IM111" s="321"/>
      <c r="IN111" s="321"/>
      <c r="IO111" s="321"/>
      <c r="IP111" s="321"/>
      <c r="IQ111" s="321"/>
      <c r="IR111" s="321"/>
      <c r="IS111" s="321"/>
      <c r="IT111" s="321"/>
    </row>
    <row r="112" spans="1:254" s="322" customFormat="1" ht="43.5" customHeight="1" x14ac:dyDescent="0.3">
      <c r="A112" s="172"/>
      <c r="B112" s="663" t="s">
        <v>505</v>
      </c>
      <c r="C112" s="820" t="s">
        <v>436</v>
      </c>
      <c r="D112" s="920"/>
      <c r="E112" s="821"/>
      <c r="F112" s="241">
        <v>1</v>
      </c>
      <c r="G112" s="231">
        <v>1</v>
      </c>
      <c r="H112" s="230">
        <v>1</v>
      </c>
      <c r="I112" s="231">
        <v>1</v>
      </c>
      <c r="J112" s="230">
        <v>1</v>
      </c>
      <c r="K112" s="231" t="s">
        <v>395</v>
      </c>
      <c r="L112" s="230">
        <v>1</v>
      </c>
      <c r="M112" s="231">
        <v>0</v>
      </c>
      <c r="N112" s="230">
        <v>0</v>
      </c>
      <c r="O112" s="261">
        <v>0</v>
      </c>
      <c r="P112" s="593">
        <f t="shared" si="60"/>
        <v>6</v>
      </c>
      <c r="Q112" s="324">
        <f t="shared" si="61"/>
        <v>9</v>
      </c>
      <c r="R112" s="323">
        <f t="shared" si="62"/>
        <v>66.666666666666657</v>
      </c>
      <c r="S112" s="323"/>
      <c r="T112" s="320"/>
      <c r="U112" s="320"/>
      <c r="V112" s="320"/>
      <c r="W112" s="320"/>
      <c r="X112" s="320"/>
      <c r="Y112" s="320"/>
      <c r="Z112" s="320"/>
      <c r="AA112" s="320"/>
      <c r="AB112" s="320"/>
      <c r="AC112" s="320"/>
      <c r="AD112" s="320"/>
      <c r="AE112" s="320"/>
      <c r="AF112" s="320"/>
      <c r="AG112" s="320"/>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c r="BB112" s="321"/>
      <c r="BC112" s="321"/>
      <c r="BD112" s="321"/>
      <c r="BE112" s="321"/>
      <c r="BF112" s="321"/>
      <c r="BG112" s="321"/>
      <c r="BH112" s="321"/>
      <c r="BI112" s="321"/>
      <c r="BJ112" s="321"/>
      <c r="BK112" s="321"/>
      <c r="BL112" s="321"/>
      <c r="BM112" s="321"/>
      <c r="BN112" s="321"/>
      <c r="BO112" s="321"/>
      <c r="BP112" s="321"/>
      <c r="BQ112" s="321"/>
      <c r="BR112" s="321"/>
      <c r="BS112" s="321"/>
      <c r="BT112" s="321"/>
      <c r="BU112" s="321"/>
      <c r="BV112" s="321"/>
      <c r="BW112" s="321"/>
      <c r="BX112" s="321"/>
      <c r="BY112" s="321"/>
      <c r="BZ112" s="321"/>
      <c r="CA112" s="321"/>
      <c r="CB112" s="321"/>
      <c r="CC112" s="321"/>
      <c r="CD112" s="321"/>
      <c r="CE112" s="321"/>
      <c r="CF112" s="321"/>
      <c r="CG112" s="321"/>
      <c r="CH112" s="321"/>
      <c r="CI112" s="321"/>
      <c r="CJ112" s="321"/>
      <c r="CK112" s="321"/>
      <c r="CL112" s="321"/>
      <c r="CM112" s="321"/>
      <c r="CN112" s="321"/>
      <c r="CO112" s="321"/>
      <c r="CP112" s="321"/>
      <c r="CQ112" s="321"/>
      <c r="CR112" s="321"/>
      <c r="CS112" s="321"/>
      <c r="CT112" s="321"/>
      <c r="CU112" s="321"/>
      <c r="CV112" s="321"/>
      <c r="CW112" s="321"/>
      <c r="CX112" s="321"/>
      <c r="CY112" s="321"/>
      <c r="CZ112" s="321"/>
      <c r="DA112" s="321"/>
      <c r="DB112" s="321"/>
      <c r="DC112" s="321"/>
      <c r="DD112" s="321"/>
      <c r="DE112" s="321"/>
      <c r="DF112" s="321"/>
      <c r="DG112" s="321"/>
      <c r="DH112" s="321"/>
      <c r="DI112" s="321"/>
      <c r="DJ112" s="321"/>
      <c r="DK112" s="321"/>
      <c r="DL112" s="321"/>
      <c r="DM112" s="321"/>
      <c r="DN112" s="321"/>
      <c r="DO112" s="321"/>
      <c r="DP112" s="321"/>
      <c r="DQ112" s="321"/>
      <c r="DR112" s="321"/>
      <c r="DS112" s="321"/>
      <c r="DT112" s="321"/>
      <c r="DU112" s="321"/>
      <c r="DV112" s="321"/>
      <c r="DW112" s="321"/>
      <c r="DX112" s="321"/>
      <c r="DY112" s="321"/>
      <c r="DZ112" s="321"/>
      <c r="EA112" s="321"/>
      <c r="EB112" s="321"/>
      <c r="EC112" s="321"/>
      <c r="ED112" s="321"/>
      <c r="EE112" s="321"/>
      <c r="EF112" s="321"/>
      <c r="EG112" s="321"/>
      <c r="EH112" s="321"/>
      <c r="EI112" s="321"/>
      <c r="EJ112" s="321"/>
      <c r="EK112" s="321"/>
      <c r="EL112" s="321"/>
      <c r="EM112" s="321"/>
      <c r="EN112" s="321"/>
      <c r="EO112" s="321"/>
      <c r="EP112" s="321"/>
      <c r="EQ112" s="321"/>
      <c r="ER112" s="321"/>
      <c r="ES112" s="321"/>
      <c r="ET112" s="321"/>
      <c r="EU112" s="321"/>
      <c r="EV112" s="321"/>
      <c r="EW112" s="321"/>
      <c r="EX112" s="321"/>
      <c r="EY112" s="321"/>
      <c r="EZ112" s="321"/>
      <c r="FA112" s="321"/>
      <c r="FB112" s="321"/>
      <c r="FC112" s="321"/>
      <c r="FD112" s="321"/>
      <c r="FE112" s="321"/>
      <c r="FF112" s="321"/>
      <c r="FG112" s="321"/>
      <c r="FH112" s="321"/>
      <c r="FI112" s="321"/>
      <c r="FJ112" s="321"/>
      <c r="FK112" s="321"/>
      <c r="FL112" s="321"/>
      <c r="FM112" s="321"/>
      <c r="FN112" s="321"/>
      <c r="FO112" s="321"/>
      <c r="FP112" s="321"/>
      <c r="FQ112" s="321"/>
      <c r="FR112" s="321"/>
      <c r="FS112" s="321"/>
      <c r="FT112" s="321"/>
      <c r="FU112" s="321"/>
      <c r="FV112" s="321"/>
      <c r="FW112" s="321"/>
      <c r="FX112" s="321"/>
      <c r="FY112" s="321"/>
      <c r="FZ112" s="321"/>
      <c r="GA112" s="321"/>
      <c r="GB112" s="321"/>
      <c r="GC112" s="321"/>
      <c r="GD112" s="321"/>
      <c r="GE112" s="321"/>
      <c r="GF112" s="321"/>
      <c r="GG112" s="321"/>
      <c r="GH112" s="321"/>
      <c r="GI112" s="321"/>
      <c r="GJ112" s="321"/>
      <c r="GK112" s="321"/>
      <c r="GL112" s="321"/>
      <c r="GM112" s="321"/>
      <c r="GN112" s="321"/>
      <c r="GO112" s="321"/>
      <c r="GP112" s="321"/>
      <c r="GQ112" s="321"/>
      <c r="GR112" s="321"/>
      <c r="GS112" s="321"/>
      <c r="GT112" s="321"/>
      <c r="GU112" s="321"/>
      <c r="GV112" s="321"/>
      <c r="GW112" s="321"/>
      <c r="GX112" s="321"/>
      <c r="GY112" s="321"/>
      <c r="GZ112" s="321"/>
      <c r="HA112" s="321"/>
      <c r="HB112" s="321"/>
      <c r="HC112" s="321"/>
      <c r="HD112" s="321"/>
      <c r="HE112" s="321"/>
      <c r="HF112" s="321"/>
      <c r="HG112" s="321"/>
      <c r="HH112" s="321"/>
      <c r="HI112" s="321"/>
      <c r="HJ112" s="321"/>
      <c r="HK112" s="321"/>
      <c r="HL112" s="321"/>
      <c r="HM112" s="321"/>
      <c r="HN112" s="321"/>
      <c r="HO112" s="321"/>
      <c r="HP112" s="321"/>
      <c r="HQ112" s="321"/>
      <c r="HR112" s="321"/>
      <c r="HS112" s="321"/>
      <c r="HT112" s="321"/>
      <c r="HU112" s="321"/>
      <c r="HV112" s="321"/>
      <c r="HW112" s="321"/>
      <c r="HX112" s="321"/>
      <c r="HY112" s="321"/>
      <c r="HZ112" s="321"/>
      <c r="IA112" s="321"/>
      <c r="IB112" s="321"/>
      <c r="IC112" s="321"/>
      <c r="ID112" s="321"/>
      <c r="IE112" s="321"/>
      <c r="IF112" s="321"/>
      <c r="IG112" s="321"/>
      <c r="IH112" s="321"/>
      <c r="II112" s="321"/>
      <c r="IJ112" s="321"/>
      <c r="IK112" s="321"/>
      <c r="IL112" s="321"/>
      <c r="IM112" s="321"/>
      <c r="IN112" s="321"/>
      <c r="IO112" s="321"/>
      <c r="IP112" s="321"/>
      <c r="IQ112" s="321"/>
      <c r="IR112" s="321"/>
      <c r="IS112" s="321"/>
      <c r="IT112" s="321"/>
    </row>
    <row r="113" spans="1:254" s="322" customFormat="1" ht="48.75" customHeight="1" thickBot="1" x14ac:dyDescent="0.35">
      <c r="A113" s="172"/>
      <c r="B113" s="664" t="s">
        <v>506</v>
      </c>
      <c r="C113" s="922" t="s">
        <v>382</v>
      </c>
      <c r="D113" s="923"/>
      <c r="E113" s="855"/>
      <c r="F113" s="264">
        <v>0</v>
      </c>
      <c r="G113" s="265" t="s">
        <v>395</v>
      </c>
      <c r="H113" s="266" t="s">
        <v>395</v>
      </c>
      <c r="I113" s="265" t="s">
        <v>395</v>
      </c>
      <c r="J113" s="266">
        <v>0</v>
      </c>
      <c r="K113" s="265">
        <v>1</v>
      </c>
      <c r="L113" s="266">
        <v>0</v>
      </c>
      <c r="M113" s="265" t="s">
        <v>395</v>
      </c>
      <c r="N113" s="266">
        <v>0</v>
      </c>
      <c r="O113" s="267">
        <v>0</v>
      </c>
      <c r="P113" s="593">
        <f t="shared" si="60"/>
        <v>1</v>
      </c>
      <c r="Q113" s="324">
        <f t="shared" si="61"/>
        <v>6</v>
      </c>
      <c r="R113" s="323">
        <f t="shared" si="62"/>
        <v>16.666666666666664</v>
      </c>
      <c r="S113" s="323"/>
      <c r="T113" s="320"/>
      <c r="U113" s="320"/>
      <c r="V113" s="320"/>
      <c r="W113" s="320"/>
      <c r="X113" s="320"/>
      <c r="Y113" s="320"/>
      <c r="Z113" s="320"/>
      <c r="AA113" s="320"/>
      <c r="AB113" s="320"/>
      <c r="AC113" s="320"/>
      <c r="AD113" s="320"/>
      <c r="AE113" s="320"/>
      <c r="AF113" s="320"/>
      <c r="AG113" s="320"/>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c r="BB113" s="321"/>
      <c r="BC113" s="321"/>
      <c r="BD113" s="321"/>
      <c r="BE113" s="321"/>
      <c r="BF113" s="321"/>
      <c r="BG113" s="321"/>
      <c r="BH113" s="321"/>
      <c r="BI113" s="321"/>
      <c r="BJ113" s="321"/>
      <c r="BK113" s="321"/>
      <c r="BL113" s="321"/>
      <c r="BM113" s="321"/>
      <c r="BN113" s="321"/>
      <c r="BO113" s="321"/>
      <c r="BP113" s="321"/>
      <c r="BQ113" s="321"/>
      <c r="BR113" s="321"/>
      <c r="BS113" s="321"/>
      <c r="BT113" s="321"/>
      <c r="BU113" s="321"/>
      <c r="BV113" s="321"/>
      <c r="BW113" s="321"/>
      <c r="BX113" s="321"/>
      <c r="BY113" s="321"/>
      <c r="BZ113" s="321"/>
      <c r="CA113" s="321"/>
      <c r="CB113" s="321"/>
      <c r="CC113" s="321"/>
      <c r="CD113" s="321"/>
      <c r="CE113" s="321"/>
      <c r="CF113" s="321"/>
      <c r="CG113" s="321"/>
      <c r="CH113" s="321"/>
      <c r="CI113" s="321"/>
      <c r="CJ113" s="321"/>
      <c r="CK113" s="321"/>
      <c r="CL113" s="321"/>
      <c r="CM113" s="321"/>
      <c r="CN113" s="321"/>
      <c r="CO113" s="321"/>
      <c r="CP113" s="321"/>
      <c r="CQ113" s="321"/>
      <c r="CR113" s="321"/>
      <c r="CS113" s="321"/>
      <c r="CT113" s="321"/>
      <c r="CU113" s="321"/>
      <c r="CV113" s="321"/>
      <c r="CW113" s="321"/>
      <c r="CX113" s="321"/>
      <c r="CY113" s="321"/>
      <c r="CZ113" s="321"/>
      <c r="DA113" s="321"/>
      <c r="DB113" s="321"/>
      <c r="DC113" s="321"/>
      <c r="DD113" s="321"/>
      <c r="DE113" s="321"/>
      <c r="DF113" s="321"/>
      <c r="DG113" s="321"/>
      <c r="DH113" s="321"/>
      <c r="DI113" s="321"/>
      <c r="DJ113" s="321"/>
      <c r="DK113" s="321"/>
      <c r="DL113" s="321"/>
      <c r="DM113" s="321"/>
      <c r="DN113" s="321"/>
      <c r="DO113" s="321"/>
      <c r="DP113" s="321"/>
      <c r="DQ113" s="321"/>
      <c r="DR113" s="321"/>
      <c r="DS113" s="321"/>
      <c r="DT113" s="321"/>
      <c r="DU113" s="321"/>
      <c r="DV113" s="321"/>
      <c r="DW113" s="321"/>
      <c r="DX113" s="321"/>
      <c r="DY113" s="321"/>
      <c r="DZ113" s="321"/>
      <c r="EA113" s="321"/>
      <c r="EB113" s="321"/>
      <c r="EC113" s="321"/>
      <c r="ED113" s="321"/>
      <c r="EE113" s="321"/>
      <c r="EF113" s="321"/>
      <c r="EG113" s="321"/>
      <c r="EH113" s="321"/>
      <c r="EI113" s="321"/>
      <c r="EJ113" s="321"/>
      <c r="EK113" s="321"/>
      <c r="EL113" s="321"/>
      <c r="EM113" s="321"/>
      <c r="EN113" s="321"/>
      <c r="EO113" s="321"/>
      <c r="EP113" s="321"/>
      <c r="EQ113" s="321"/>
      <c r="ER113" s="321"/>
      <c r="ES113" s="321"/>
      <c r="ET113" s="321"/>
      <c r="EU113" s="321"/>
      <c r="EV113" s="321"/>
      <c r="EW113" s="321"/>
      <c r="EX113" s="321"/>
      <c r="EY113" s="321"/>
      <c r="EZ113" s="321"/>
      <c r="FA113" s="321"/>
      <c r="FB113" s="321"/>
      <c r="FC113" s="321"/>
      <c r="FD113" s="321"/>
      <c r="FE113" s="321"/>
      <c r="FF113" s="321"/>
      <c r="FG113" s="321"/>
      <c r="FH113" s="321"/>
      <c r="FI113" s="321"/>
      <c r="FJ113" s="321"/>
      <c r="FK113" s="321"/>
      <c r="FL113" s="321"/>
      <c r="FM113" s="321"/>
      <c r="FN113" s="321"/>
      <c r="FO113" s="321"/>
      <c r="FP113" s="321"/>
      <c r="FQ113" s="321"/>
      <c r="FR113" s="321"/>
      <c r="FS113" s="321"/>
      <c r="FT113" s="321"/>
      <c r="FU113" s="321"/>
      <c r="FV113" s="321"/>
      <c r="FW113" s="321"/>
      <c r="FX113" s="321"/>
      <c r="FY113" s="321"/>
      <c r="FZ113" s="321"/>
      <c r="GA113" s="321"/>
      <c r="GB113" s="321"/>
      <c r="GC113" s="321"/>
      <c r="GD113" s="321"/>
      <c r="GE113" s="321"/>
      <c r="GF113" s="321"/>
      <c r="GG113" s="321"/>
      <c r="GH113" s="321"/>
      <c r="GI113" s="321"/>
      <c r="GJ113" s="321"/>
      <c r="GK113" s="321"/>
      <c r="GL113" s="321"/>
      <c r="GM113" s="321"/>
      <c r="GN113" s="321"/>
      <c r="GO113" s="321"/>
      <c r="GP113" s="321"/>
      <c r="GQ113" s="321"/>
      <c r="GR113" s="321"/>
      <c r="GS113" s="321"/>
      <c r="GT113" s="321"/>
      <c r="GU113" s="321"/>
      <c r="GV113" s="321"/>
      <c r="GW113" s="321"/>
      <c r="GX113" s="321"/>
      <c r="GY113" s="321"/>
      <c r="GZ113" s="321"/>
      <c r="HA113" s="321"/>
      <c r="HB113" s="321"/>
      <c r="HC113" s="321"/>
      <c r="HD113" s="321"/>
      <c r="HE113" s="321"/>
      <c r="HF113" s="321"/>
      <c r="HG113" s="321"/>
      <c r="HH113" s="321"/>
      <c r="HI113" s="321"/>
      <c r="HJ113" s="321"/>
      <c r="HK113" s="321"/>
      <c r="HL113" s="321"/>
      <c r="HM113" s="321"/>
      <c r="HN113" s="321"/>
      <c r="HO113" s="321"/>
      <c r="HP113" s="321"/>
      <c r="HQ113" s="321"/>
      <c r="HR113" s="321"/>
      <c r="HS113" s="321"/>
      <c r="HT113" s="321"/>
      <c r="HU113" s="321"/>
      <c r="HV113" s="321"/>
      <c r="HW113" s="321"/>
      <c r="HX113" s="321"/>
      <c r="HY113" s="321"/>
      <c r="HZ113" s="321"/>
      <c r="IA113" s="321"/>
      <c r="IB113" s="321"/>
      <c r="IC113" s="321"/>
      <c r="ID113" s="321"/>
      <c r="IE113" s="321"/>
      <c r="IF113" s="321"/>
      <c r="IG113" s="321"/>
      <c r="IH113" s="321"/>
      <c r="II113" s="321"/>
      <c r="IJ113" s="321"/>
      <c r="IK113" s="321"/>
      <c r="IL113" s="321"/>
      <c r="IM113" s="321"/>
      <c r="IN113" s="321"/>
      <c r="IO113" s="321"/>
      <c r="IP113" s="321"/>
      <c r="IQ113" s="321"/>
      <c r="IR113" s="321"/>
      <c r="IS113" s="321"/>
      <c r="IT113" s="321"/>
    </row>
    <row r="114" spans="1:254" s="322" customFormat="1" ht="19.5" customHeight="1" thickBot="1" x14ac:dyDescent="0.4">
      <c r="A114" s="172"/>
      <c r="B114" s="924" t="s">
        <v>14</v>
      </c>
      <c r="C114" s="925"/>
      <c r="D114" s="925"/>
      <c r="E114" s="926"/>
      <c r="F114" s="287">
        <f>SUM(F109:F113)</f>
        <v>2</v>
      </c>
      <c r="G114" s="279">
        <f t="shared" ref="G114:O114" si="63">SUM(G109:G113)</f>
        <v>1</v>
      </c>
      <c r="H114" s="279">
        <f t="shared" si="63"/>
        <v>2</v>
      </c>
      <c r="I114" s="279">
        <f t="shared" si="63"/>
        <v>3</v>
      </c>
      <c r="J114" s="279">
        <f t="shared" si="63"/>
        <v>3</v>
      </c>
      <c r="K114" s="279">
        <f t="shared" si="63"/>
        <v>2</v>
      </c>
      <c r="L114" s="279">
        <f t="shared" si="63"/>
        <v>3</v>
      </c>
      <c r="M114" s="279">
        <f t="shared" si="63"/>
        <v>1</v>
      </c>
      <c r="N114" s="279">
        <f t="shared" si="63"/>
        <v>1</v>
      </c>
      <c r="O114" s="281">
        <f t="shared" si="63"/>
        <v>0</v>
      </c>
      <c r="P114" s="593">
        <f>SUM(F114:O114)</f>
        <v>18</v>
      </c>
      <c r="Q114" s="323">
        <f>(P114/P115)*100</f>
        <v>47.368421052631575</v>
      </c>
      <c r="R114" s="143"/>
      <c r="S114" s="976" t="s">
        <v>487</v>
      </c>
      <c r="T114" s="977"/>
      <c r="U114" s="978"/>
      <c r="V114" s="982">
        <f>Q114</f>
        <v>47.368421052631575</v>
      </c>
      <c r="W114" s="956" t="s">
        <v>397</v>
      </c>
      <c r="X114" s="320"/>
      <c r="Y114" s="320"/>
      <c r="Z114" s="320"/>
      <c r="AA114" s="320"/>
      <c r="AB114" s="320"/>
      <c r="AC114" s="320"/>
      <c r="AD114" s="320"/>
      <c r="AE114" s="320"/>
      <c r="AF114" s="320"/>
      <c r="AG114" s="320"/>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c r="BB114" s="321"/>
      <c r="BC114" s="321"/>
      <c r="BD114" s="321"/>
      <c r="BE114" s="321"/>
      <c r="BF114" s="321"/>
      <c r="BG114" s="321"/>
      <c r="BH114" s="321"/>
      <c r="BI114" s="321"/>
      <c r="BJ114" s="321"/>
      <c r="BK114" s="321"/>
      <c r="BL114" s="321"/>
      <c r="BM114" s="321"/>
      <c r="BN114" s="321"/>
      <c r="BO114" s="321"/>
      <c r="BP114" s="321"/>
      <c r="BQ114" s="321"/>
      <c r="BR114" s="321"/>
      <c r="BS114" s="321"/>
      <c r="BT114" s="321"/>
      <c r="BU114" s="321"/>
      <c r="BV114" s="321"/>
      <c r="BW114" s="321"/>
      <c r="BX114" s="321"/>
      <c r="BY114" s="321"/>
      <c r="BZ114" s="321"/>
      <c r="CA114" s="321"/>
      <c r="CB114" s="321"/>
      <c r="CC114" s="321"/>
      <c r="CD114" s="321"/>
      <c r="CE114" s="321"/>
      <c r="CF114" s="321"/>
      <c r="CG114" s="321"/>
      <c r="CH114" s="321"/>
      <c r="CI114" s="321"/>
      <c r="CJ114" s="321"/>
      <c r="CK114" s="321"/>
      <c r="CL114" s="321"/>
      <c r="CM114" s="321"/>
      <c r="CN114" s="321"/>
      <c r="CO114" s="321"/>
      <c r="CP114" s="321"/>
      <c r="CQ114" s="321"/>
      <c r="CR114" s="321"/>
      <c r="CS114" s="321"/>
      <c r="CT114" s="321"/>
      <c r="CU114" s="321"/>
      <c r="CV114" s="321"/>
      <c r="CW114" s="321"/>
      <c r="CX114" s="321"/>
      <c r="CY114" s="321"/>
      <c r="CZ114" s="321"/>
      <c r="DA114" s="321"/>
      <c r="DB114" s="321"/>
      <c r="DC114" s="321"/>
      <c r="DD114" s="321"/>
      <c r="DE114" s="321"/>
      <c r="DF114" s="321"/>
      <c r="DG114" s="321"/>
      <c r="DH114" s="321"/>
      <c r="DI114" s="321"/>
      <c r="DJ114" s="321"/>
      <c r="DK114" s="321"/>
      <c r="DL114" s="321"/>
      <c r="DM114" s="321"/>
      <c r="DN114" s="321"/>
      <c r="DO114" s="321"/>
      <c r="DP114" s="321"/>
      <c r="DQ114" s="321"/>
      <c r="DR114" s="321"/>
      <c r="DS114" s="321"/>
      <c r="DT114" s="321"/>
      <c r="DU114" s="321"/>
      <c r="DV114" s="321"/>
      <c r="DW114" s="321"/>
      <c r="DX114" s="321"/>
      <c r="DY114" s="321"/>
      <c r="DZ114" s="321"/>
      <c r="EA114" s="321"/>
      <c r="EB114" s="321"/>
      <c r="EC114" s="321"/>
      <c r="ED114" s="321"/>
      <c r="EE114" s="321"/>
      <c r="EF114" s="321"/>
      <c r="EG114" s="321"/>
      <c r="EH114" s="321"/>
      <c r="EI114" s="321"/>
      <c r="EJ114" s="321"/>
      <c r="EK114" s="321"/>
      <c r="EL114" s="321"/>
      <c r="EM114" s="321"/>
      <c r="EN114" s="321"/>
      <c r="EO114" s="321"/>
      <c r="EP114" s="321"/>
      <c r="EQ114" s="321"/>
      <c r="ER114" s="321"/>
      <c r="ES114" s="321"/>
      <c r="ET114" s="321"/>
      <c r="EU114" s="321"/>
      <c r="EV114" s="321"/>
      <c r="EW114" s="321"/>
      <c r="EX114" s="321"/>
      <c r="EY114" s="321"/>
      <c r="EZ114" s="321"/>
      <c r="FA114" s="321"/>
      <c r="FB114" s="321"/>
      <c r="FC114" s="321"/>
      <c r="FD114" s="321"/>
      <c r="FE114" s="321"/>
      <c r="FF114" s="321"/>
      <c r="FG114" s="321"/>
      <c r="FH114" s="321"/>
      <c r="FI114" s="321"/>
      <c r="FJ114" s="321"/>
      <c r="FK114" s="321"/>
      <c r="FL114" s="321"/>
      <c r="FM114" s="321"/>
      <c r="FN114" s="321"/>
      <c r="FO114" s="321"/>
      <c r="FP114" s="321"/>
      <c r="FQ114" s="321"/>
      <c r="FR114" s="321"/>
      <c r="FS114" s="321"/>
      <c r="FT114" s="321"/>
      <c r="FU114" s="321"/>
      <c r="FV114" s="321"/>
      <c r="FW114" s="321"/>
      <c r="FX114" s="321"/>
      <c r="FY114" s="321"/>
      <c r="FZ114" s="321"/>
      <c r="GA114" s="321"/>
      <c r="GB114" s="321"/>
      <c r="GC114" s="321"/>
      <c r="GD114" s="321"/>
      <c r="GE114" s="321"/>
      <c r="GF114" s="321"/>
      <c r="GG114" s="321"/>
      <c r="GH114" s="321"/>
      <c r="GI114" s="321"/>
      <c r="GJ114" s="321"/>
      <c r="GK114" s="321"/>
      <c r="GL114" s="321"/>
      <c r="GM114" s="321"/>
      <c r="GN114" s="321"/>
      <c r="GO114" s="321"/>
      <c r="GP114" s="321"/>
      <c r="GQ114" s="321"/>
      <c r="GR114" s="321"/>
      <c r="GS114" s="321"/>
      <c r="GT114" s="321"/>
      <c r="GU114" s="321"/>
      <c r="GV114" s="321"/>
      <c r="GW114" s="321"/>
      <c r="GX114" s="321"/>
      <c r="GY114" s="321"/>
      <c r="GZ114" s="321"/>
      <c r="HA114" s="321"/>
      <c r="HB114" s="321"/>
      <c r="HC114" s="321"/>
      <c r="HD114" s="321"/>
      <c r="HE114" s="321"/>
      <c r="HF114" s="321"/>
      <c r="HG114" s="321"/>
      <c r="HH114" s="321"/>
      <c r="HI114" s="321"/>
      <c r="HJ114" s="321"/>
      <c r="HK114" s="321"/>
      <c r="HL114" s="321"/>
      <c r="HM114" s="321"/>
      <c r="HN114" s="321"/>
      <c r="HO114" s="321"/>
      <c r="HP114" s="321"/>
      <c r="HQ114" s="321"/>
      <c r="HR114" s="321"/>
      <c r="HS114" s="321"/>
      <c r="HT114" s="321"/>
      <c r="HU114" s="321"/>
      <c r="HV114" s="321"/>
      <c r="HW114" s="321"/>
      <c r="HX114" s="321"/>
      <c r="HY114" s="321"/>
      <c r="HZ114" s="321"/>
      <c r="IA114" s="321"/>
      <c r="IB114" s="321"/>
      <c r="IC114" s="321"/>
      <c r="ID114" s="321"/>
      <c r="IE114" s="321"/>
      <c r="IF114" s="321"/>
      <c r="IG114" s="321"/>
      <c r="IH114" s="321"/>
      <c r="II114" s="321"/>
      <c r="IJ114" s="321"/>
      <c r="IK114" s="321"/>
      <c r="IL114" s="321"/>
      <c r="IM114" s="321"/>
      <c r="IN114" s="321"/>
      <c r="IO114" s="321"/>
      <c r="IP114" s="321"/>
      <c r="IQ114" s="321"/>
      <c r="IR114" s="321"/>
      <c r="IS114" s="321"/>
      <c r="IT114" s="321"/>
    </row>
    <row r="115" spans="1:254" s="78" customFormat="1" ht="15" customHeight="1" thickBot="1" x14ac:dyDescent="0.3">
      <c r="A115" s="143"/>
      <c r="B115" s="143"/>
      <c r="C115" s="143"/>
      <c r="D115" s="143"/>
      <c r="E115" s="143"/>
      <c r="F115" s="533">
        <f>COUNT(F109:F113)</f>
        <v>4</v>
      </c>
      <c r="G115" s="533">
        <f t="shared" ref="G115:O115" si="64">COUNT(G109:G113)</f>
        <v>3</v>
      </c>
      <c r="H115" s="533">
        <f t="shared" si="64"/>
        <v>4</v>
      </c>
      <c r="I115" s="533">
        <f t="shared" si="64"/>
        <v>4</v>
      </c>
      <c r="J115" s="533">
        <f t="shared" si="64"/>
        <v>5</v>
      </c>
      <c r="K115" s="533">
        <f t="shared" si="64"/>
        <v>4</v>
      </c>
      <c r="L115" s="533">
        <f t="shared" si="64"/>
        <v>5</v>
      </c>
      <c r="M115" s="533">
        <f t="shared" si="64"/>
        <v>3</v>
      </c>
      <c r="N115" s="533">
        <f t="shared" si="64"/>
        <v>4</v>
      </c>
      <c r="O115" s="533">
        <f t="shared" si="64"/>
        <v>2</v>
      </c>
      <c r="P115" s="533">
        <f>COUNT(F109:O113)</f>
        <v>38</v>
      </c>
      <c r="Q115" s="143"/>
      <c r="R115" s="143"/>
      <c r="S115" s="979"/>
      <c r="T115" s="980"/>
      <c r="U115" s="981"/>
      <c r="V115" s="983"/>
      <c r="W115" s="957"/>
      <c r="X115" s="143"/>
      <c r="Y115" s="143"/>
      <c r="Z115" s="143"/>
      <c r="AA115" s="143"/>
      <c r="AB115" s="143"/>
      <c r="AC115" s="143"/>
      <c r="AD115" s="143"/>
      <c r="AE115" s="143"/>
      <c r="AF115" s="143"/>
      <c r="AG115" s="143"/>
    </row>
    <row r="116" spans="1:254" s="78" customFormat="1" ht="18" customHeight="1" x14ac:dyDescent="0.25">
      <c r="A116" s="143"/>
      <c r="B116" s="143"/>
      <c r="C116" s="143"/>
      <c r="D116" s="143"/>
      <c r="E116" s="143"/>
      <c r="F116" s="533">
        <f>(F114/F115)*100</f>
        <v>50</v>
      </c>
      <c r="G116" s="533">
        <f t="shared" ref="G116:O116" si="65">(G114/G115)*100</f>
        <v>33.333333333333329</v>
      </c>
      <c r="H116" s="533">
        <f t="shared" si="65"/>
        <v>50</v>
      </c>
      <c r="I116" s="533">
        <f t="shared" si="65"/>
        <v>75</v>
      </c>
      <c r="J116" s="533">
        <f t="shared" si="65"/>
        <v>60</v>
      </c>
      <c r="K116" s="533">
        <f t="shared" si="65"/>
        <v>50</v>
      </c>
      <c r="L116" s="533">
        <f t="shared" si="65"/>
        <v>60</v>
      </c>
      <c r="M116" s="533">
        <f t="shared" si="65"/>
        <v>33.333333333333329</v>
      </c>
      <c r="N116" s="533">
        <f t="shared" si="65"/>
        <v>25</v>
      </c>
      <c r="O116" s="533">
        <f t="shared" si="65"/>
        <v>0</v>
      </c>
      <c r="P116" s="533"/>
      <c r="Q116" s="143"/>
      <c r="R116" s="143"/>
      <c r="S116" s="143"/>
      <c r="T116" s="143"/>
      <c r="U116" s="143"/>
      <c r="V116" s="143"/>
      <c r="W116" s="143"/>
      <c r="X116" s="143"/>
      <c r="Y116" s="143"/>
      <c r="Z116" s="143"/>
      <c r="AA116" s="143"/>
      <c r="AB116" s="143"/>
      <c r="AC116" s="143"/>
      <c r="AD116" s="143"/>
      <c r="AE116" s="143"/>
      <c r="AF116" s="143"/>
      <c r="AG116" s="143"/>
    </row>
    <row r="117" spans="1:254" s="78" customFormat="1" hidden="1" x14ac:dyDescent="0.25">
      <c r="A117" s="143"/>
      <c r="B117" s="143"/>
      <c r="C117" s="143"/>
      <c r="D117" s="143"/>
      <c r="E117" s="143"/>
      <c r="F117" s="533"/>
      <c r="G117" s="533"/>
      <c r="H117" s="533"/>
      <c r="I117" s="533"/>
      <c r="J117" s="533"/>
      <c r="K117" s="533"/>
      <c r="L117" s="533"/>
      <c r="M117" s="533"/>
      <c r="N117" s="533"/>
      <c r="O117" s="533"/>
      <c r="P117" s="533"/>
      <c r="Q117" s="143"/>
      <c r="R117" s="143"/>
      <c r="S117" s="143"/>
      <c r="T117" s="143"/>
      <c r="U117" s="143"/>
      <c r="V117" s="143"/>
      <c r="W117" s="143"/>
      <c r="X117" s="143"/>
      <c r="Y117" s="143"/>
      <c r="Z117" s="143"/>
      <c r="AA117" s="143"/>
      <c r="AB117" s="143"/>
      <c r="AC117" s="143"/>
      <c r="AD117" s="143"/>
      <c r="AE117" s="143"/>
      <c r="AF117" s="143"/>
      <c r="AG117" s="143"/>
    </row>
    <row r="118" spans="1:254" s="78" customFormat="1" x14ac:dyDescent="0.25">
      <c r="A118" s="143"/>
      <c r="B118" s="143"/>
      <c r="C118" s="143"/>
      <c r="D118" s="143"/>
      <c r="E118" s="143"/>
      <c r="F118" s="533"/>
      <c r="G118" s="533"/>
      <c r="H118" s="533"/>
      <c r="I118" s="533"/>
      <c r="J118" s="533"/>
      <c r="K118" s="533"/>
      <c r="L118" s="533"/>
      <c r="M118" s="533"/>
      <c r="N118" s="533"/>
      <c r="O118" s="533"/>
      <c r="P118" s="533"/>
      <c r="Q118" s="143"/>
      <c r="R118" s="143"/>
      <c r="S118" s="143"/>
      <c r="T118" s="143"/>
      <c r="U118" s="143"/>
      <c r="V118" s="143"/>
      <c r="W118" s="143"/>
      <c r="X118" s="143"/>
      <c r="Y118" s="143"/>
      <c r="Z118" s="143"/>
      <c r="AA118" s="143"/>
      <c r="AB118" s="143"/>
      <c r="AC118" s="143"/>
      <c r="AD118" s="143"/>
      <c r="AE118" s="143"/>
      <c r="AF118" s="143"/>
      <c r="AG118" s="143"/>
    </row>
    <row r="119" spans="1:254" s="78" customFormat="1" x14ac:dyDescent="0.25">
      <c r="A119" s="143"/>
      <c r="B119" s="143"/>
      <c r="C119" s="143"/>
      <c r="D119" s="143"/>
      <c r="E119" s="143"/>
      <c r="F119" s="143"/>
      <c r="G119" s="143"/>
      <c r="H119" s="143"/>
      <c r="I119" s="143"/>
      <c r="J119" s="143"/>
      <c r="K119" s="143"/>
      <c r="L119" s="143"/>
      <c r="M119" s="143"/>
      <c r="N119" s="143"/>
      <c r="O119" s="143"/>
      <c r="P119" s="533"/>
      <c r="Q119" s="143"/>
      <c r="R119" s="143"/>
      <c r="S119" s="143"/>
      <c r="T119" s="143"/>
      <c r="U119" s="143"/>
      <c r="V119" s="143"/>
      <c r="W119" s="143"/>
      <c r="X119" s="143"/>
      <c r="Y119" s="143"/>
      <c r="Z119" s="143"/>
      <c r="AA119" s="143"/>
      <c r="AB119" s="143"/>
      <c r="AC119" s="143"/>
      <c r="AD119" s="143"/>
      <c r="AE119" s="143"/>
      <c r="AF119" s="143"/>
      <c r="AG119" s="143"/>
    </row>
    <row r="120" spans="1:254" hidden="1" x14ac:dyDescent="0.25"/>
    <row r="121" spans="1:254" hidden="1" x14ac:dyDescent="0.25"/>
    <row r="122" spans="1:254" hidden="1" x14ac:dyDescent="0.25"/>
  </sheetData>
  <sheetProtection algorithmName="SHA-512" hashValue="JYQzHa6gDWXAeiaCNhSkeowG6rd94f36oknsxQETpkFlpQ7JyF/dO0L9QQZaEw78Jq0xMYEVXMMP+6nOI/o0mw==" saltValue="ElkD8VxbL6OoXiXKX3GukA==" spinCount="100000" sheet="1" objects="1" scenarios="1"/>
  <protectedRanges>
    <protectedRange sqref="F9:O13 F19:O23 F29:O33 F39:O43 F49:O53 F59:O63 F69:O73 F79:O83 F89:O93 F99:O103 F109:O113" name="Rango1"/>
  </protectedRanges>
  <mergeCells count="115">
    <mergeCell ref="V114:V115"/>
    <mergeCell ref="W114:W115"/>
    <mergeCell ref="V94:V95"/>
    <mergeCell ref="W94:W95"/>
    <mergeCell ref="V104:V105"/>
    <mergeCell ref="W104:W105"/>
    <mergeCell ref="S94:U95"/>
    <mergeCell ref="S104:U105"/>
    <mergeCell ref="S114:U115"/>
    <mergeCell ref="V74:V75"/>
    <mergeCell ref="W74:W75"/>
    <mergeCell ref="V84:V85"/>
    <mergeCell ref="W84:W85"/>
    <mergeCell ref="V54:V55"/>
    <mergeCell ref="W54:W55"/>
    <mergeCell ref="V64:V65"/>
    <mergeCell ref="W64:W65"/>
    <mergeCell ref="S54:U55"/>
    <mergeCell ref="S64:U65"/>
    <mergeCell ref="S74:U75"/>
    <mergeCell ref="S84:U85"/>
    <mergeCell ref="V34:V35"/>
    <mergeCell ref="W34:W35"/>
    <mergeCell ref="V44:V45"/>
    <mergeCell ref="W44:W45"/>
    <mergeCell ref="V14:V15"/>
    <mergeCell ref="W14:W15"/>
    <mergeCell ref="V24:V25"/>
    <mergeCell ref="W24:W25"/>
    <mergeCell ref="S14:U15"/>
    <mergeCell ref="S24:U25"/>
    <mergeCell ref="S34:U35"/>
    <mergeCell ref="S44:U45"/>
    <mergeCell ref="C2:Q2"/>
    <mergeCell ref="C3:Q3"/>
    <mergeCell ref="C4:Q4"/>
    <mergeCell ref="C21:E21"/>
    <mergeCell ref="B6:Q6"/>
    <mergeCell ref="B14:E14"/>
    <mergeCell ref="C8:E8"/>
    <mergeCell ref="C13:E13"/>
    <mergeCell ref="C5:Q5"/>
    <mergeCell ref="C9:E9"/>
    <mergeCell ref="C10:E10"/>
    <mergeCell ref="C11:E11"/>
    <mergeCell ref="C18:E18"/>
    <mergeCell ref="C19:E19"/>
    <mergeCell ref="C20:E20"/>
    <mergeCell ref="C12:E12"/>
    <mergeCell ref="C23:E23"/>
    <mergeCell ref="B24:E24"/>
    <mergeCell ref="C22:E22"/>
    <mergeCell ref="C28:E28"/>
    <mergeCell ref="C29:E29"/>
    <mergeCell ref="C33:E33"/>
    <mergeCell ref="C30:E30"/>
    <mergeCell ref="C31:E31"/>
    <mergeCell ref="C32:E32"/>
    <mergeCell ref="B34:E34"/>
    <mergeCell ref="C38:E38"/>
    <mergeCell ref="C39:E39"/>
    <mergeCell ref="C40:E40"/>
    <mergeCell ref="C41:E41"/>
    <mergeCell ref="C42:E42"/>
    <mergeCell ref="C43:E43"/>
    <mergeCell ref="B44:E44"/>
    <mergeCell ref="C48:E48"/>
    <mergeCell ref="C49:E49"/>
    <mergeCell ref="C50:E50"/>
    <mergeCell ref="C51:E51"/>
    <mergeCell ref="C52:E52"/>
    <mergeCell ref="C53:E53"/>
    <mergeCell ref="B54:E54"/>
    <mergeCell ref="C58:E58"/>
    <mergeCell ref="C59:E59"/>
    <mergeCell ref="C60:E60"/>
    <mergeCell ref="C61:E61"/>
    <mergeCell ref="C62:E62"/>
    <mergeCell ref="C63:E63"/>
    <mergeCell ref="B64:E64"/>
    <mergeCell ref="C68:E68"/>
    <mergeCell ref="C69:E69"/>
    <mergeCell ref="C70:E70"/>
    <mergeCell ref="C71:E71"/>
    <mergeCell ref="C73:E73"/>
    <mergeCell ref="B74:E74"/>
    <mergeCell ref="C88:E88"/>
    <mergeCell ref="C72:E72"/>
    <mergeCell ref="B84:E84"/>
    <mergeCell ref="C89:E89"/>
    <mergeCell ref="C90:E90"/>
    <mergeCell ref="C91:E91"/>
    <mergeCell ref="C78:E78"/>
    <mergeCell ref="C79:E79"/>
    <mergeCell ref="C80:E80"/>
    <mergeCell ref="C81:E81"/>
    <mergeCell ref="C82:E82"/>
    <mergeCell ref="C83:E83"/>
    <mergeCell ref="C110:E110"/>
    <mergeCell ref="C111:E111"/>
    <mergeCell ref="C112:E112"/>
    <mergeCell ref="C113:E113"/>
    <mergeCell ref="B114:E114"/>
    <mergeCell ref="C109:E109"/>
    <mergeCell ref="C92:E92"/>
    <mergeCell ref="C93:E93"/>
    <mergeCell ref="B94:E94"/>
    <mergeCell ref="C98:E98"/>
    <mergeCell ref="C99:E99"/>
    <mergeCell ref="C100:E100"/>
    <mergeCell ref="C101:E101"/>
    <mergeCell ref="C102:E102"/>
    <mergeCell ref="C103:E103"/>
    <mergeCell ref="B104:E104"/>
    <mergeCell ref="C108:E108"/>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F9:O13 F19:O23 F39:O43 F49:O53 F59:O63 F69:O73 F79:O83 F89:O93 F29:O33 F109:O113 F99:O103">
      <formula1>"1,0,NA"</formula1>
    </dataValidation>
  </dataValidations>
  <pageMargins left="0.7" right="0.7" top="0.75" bottom="0.75" header="0.3" footer="0.3"/>
  <pageSetup paperSize="9" scale="22"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955C"/>
  </sheetPr>
  <dimension ref="A1:X35"/>
  <sheetViews>
    <sheetView showGridLines="0" topLeftCell="A10" zoomScale="75" zoomScaleNormal="75" workbookViewId="0">
      <selection activeCell="V19" sqref="V19"/>
    </sheetView>
  </sheetViews>
  <sheetFormatPr baseColWidth="10" defaultColWidth="0" defaultRowHeight="12.75" zeroHeight="1" x14ac:dyDescent="0.25"/>
  <cols>
    <col min="1" max="1" width="2.5703125" style="143" customWidth="1"/>
    <col min="2" max="2" width="2.7109375" style="143" customWidth="1"/>
    <col min="3" max="3" width="4.85546875" style="143" customWidth="1"/>
    <col min="4" max="4" width="79.42578125" style="143" bestFit="1" customWidth="1"/>
    <col min="5" max="5" width="0.28515625" style="143" customWidth="1"/>
    <col min="6" max="6" width="20.42578125" style="143" customWidth="1"/>
    <col min="7" max="8" width="5.7109375" style="143" customWidth="1"/>
    <col min="9" max="9" width="5.28515625" style="143" customWidth="1"/>
    <col min="10" max="10" width="5.42578125" style="143" customWidth="1"/>
    <col min="11" max="12" width="6" style="143" customWidth="1"/>
    <col min="13" max="13" width="6.28515625" style="143" customWidth="1"/>
    <col min="14" max="15" width="6.140625" style="143" customWidth="1"/>
    <col min="16" max="16" width="4.140625" style="143" customWidth="1"/>
    <col min="17" max="21" width="11.5703125" style="143" customWidth="1"/>
    <col min="22" max="22" width="2" style="143" customWidth="1"/>
    <col min="23" max="24" width="0" style="143" hidden="1" customWidth="1"/>
    <col min="25" max="16384" width="11.5703125" style="143" hidden="1"/>
  </cols>
  <sheetData>
    <row r="1" spans="1:22" s="78" customFormat="1" ht="15" x14ac:dyDescent="0.3">
      <c r="A1" s="143"/>
      <c r="B1" s="987" t="s">
        <v>0</v>
      </c>
      <c r="C1" s="987"/>
      <c r="D1" s="987"/>
      <c r="E1" s="987"/>
      <c r="F1" s="987"/>
      <c r="G1" s="987"/>
      <c r="H1" s="987"/>
      <c r="I1" s="987"/>
      <c r="J1" s="987"/>
      <c r="K1" s="987"/>
      <c r="L1" s="987"/>
      <c r="M1" s="987"/>
      <c r="N1" s="987"/>
      <c r="O1" s="987"/>
      <c r="P1" s="987"/>
      <c r="Q1" s="987"/>
      <c r="R1" s="987"/>
      <c r="S1" s="987"/>
      <c r="T1" s="987"/>
      <c r="U1" s="987"/>
      <c r="V1" s="218"/>
    </row>
    <row r="2" spans="1:22" s="78" customFormat="1" ht="15" x14ac:dyDescent="0.3">
      <c r="A2" s="143"/>
      <c r="B2" s="737" t="s">
        <v>1</v>
      </c>
      <c r="C2" s="737"/>
      <c r="D2" s="737"/>
      <c r="E2" s="737"/>
      <c r="F2" s="737"/>
      <c r="G2" s="737"/>
      <c r="H2" s="737"/>
      <c r="I2" s="737"/>
      <c r="J2" s="737"/>
      <c r="K2" s="737"/>
      <c r="L2" s="737"/>
      <c r="M2" s="737"/>
      <c r="N2" s="737"/>
      <c r="O2" s="737"/>
      <c r="P2" s="737"/>
      <c r="Q2" s="737"/>
      <c r="R2" s="737"/>
      <c r="S2" s="737"/>
      <c r="T2" s="737"/>
      <c r="U2" s="737"/>
      <c r="V2" s="218"/>
    </row>
    <row r="3" spans="1:22" s="78" customFormat="1" ht="15" x14ac:dyDescent="0.3">
      <c r="A3" s="143"/>
      <c r="B3" s="988" t="s">
        <v>343</v>
      </c>
      <c r="C3" s="988"/>
      <c r="D3" s="988"/>
      <c r="E3" s="988"/>
      <c r="F3" s="988"/>
      <c r="G3" s="988"/>
      <c r="H3" s="988"/>
      <c r="I3" s="988"/>
      <c r="J3" s="988"/>
      <c r="K3" s="988"/>
      <c r="L3" s="988"/>
      <c r="M3" s="988"/>
      <c r="N3" s="988"/>
      <c r="O3" s="988"/>
      <c r="P3" s="988"/>
      <c r="Q3" s="988"/>
      <c r="R3" s="988"/>
      <c r="S3" s="988"/>
      <c r="T3" s="988"/>
      <c r="U3" s="988"/>
      <c r="V3" s="218"/>
    </row>
    <row r="4" spans="1:22" s="78" customFormat="1" ht="21" customHeight="1" x14ac:dyDescent="0.25">
      <c r="A4" s="143"/>
      <c r="B4" s="696" t="s">
        <v>454</v>
      </c>
      <c r="C4" s="696"/>
      <c r="D4" s="696"/>
      <c r="E4" s="696"/>
      <c r="F4" s="696"/>
      <c r="G4" s="696"/>
      <c r="H4" s="696"/>
      <c r="I4" s="696"/>
      <c r="J4" s="696"/>
      <c r="K4" s="696"/>
      <c r="L4" s="696"/>
      <c r="M4" s="696"/>
      <c r="N4" s="696"/>
      <c r="O4" s="696"/>
      <c r="P4" s="696"/>
      <c r="Q4" s="696"/>
      <c r="R4" s="696"/>
      <c r="S4" s="696"/>
      <c r="T4" s="696"/>
      <c r="U4" s="696"/>
      <c r="V4" s="143"/>
    </row>
    <row r="5" spans="1:22" s="78" customFormat="1" ht="23.25" customHeight="1" thickBot="1" x14ac:dyDescent="0.3">
      <c r="A5" s="143"/>
      <c r="B5" s="989" t="s">
        <v>472</v>
      </c>
      <c r="C5" s="989"/>
      <c r="D5" s="989"/>
      <c r="E5" s="989"/>
      <c r="F5" s="989"/>
      <c r="G5" s="989"/>
      <c r="H5" s="989"/>
      <c r="I5" s="989"/>
      <c r="J5" s="989"/>
      <c r="K5" s="989"/>
      <c r="L5" s="989"/>
      <c r="M5" s="989"/>
      <c r="N5" s="989"/>
      <c r="O5" s="989"/>
      <c r="P5" s="989"/>
      <c r="Q5" s="989"/>
      <c r="R5" s="989"/>
      <c r="S5" s="989"/>
      <c r="T5" s="989"/>
      <c r="U5" s="989"/>
      <c r="V5" s="572"/>
    </row>
    <row r="6" spans="1:22" s="78" customFormat="1" ht="18.75" customHeight="1" thickBot="1" x14ac:dyDescent="0.3">
      <c r="A6" s="143"/>
      <c r="B6" s="520"/>
      <c r="C6" s="521"/>
      <c r="D6" s="521"/>
      <c r="E6" s="521"/>
      <c r="F6" s="521"/>
      <c r="G6" s="521"/>
      <c r="H6" s="521"/>
      <c r="I6" s="521"/>
      <c r="J6" s="521"/>
      <c r="K6" s="521"/>
      <c r="L6" s="521"/>
      <c r="M6" s="521"/>
      <c r="N6" s="521"/>
      <c r="O6" s="521"/>
      <c r="P6" s="521"/>
      <c r="Q6" s="521"/>
      <c r="R6" s="521"/>
      <c r="S6" s="521"/>
      <c r="T6" s="521"/>
      <c r="U6" s="522"/>
      <c r="V6" s="143"/>
    </row>
    <row r="7" spans="1:22" s="78" customFormat="1" ht="22.5" customHeight="1" thickBot="1" x14ac:dyDescent="0.3">
      <c r="A7" s="143"/>
      <c r="B7" s="523"/>
      <c r="C7" s="984" t="s">
        <v>126</v>
      </c>
      <c r="D7" s="985"/>
      <c r="E7" s="985"/>
      <c r="F7" s="986"/>
      <c r="G7" s="143"/>
      <c r="H7" s="143"/>
      <c r="I7" s="143"/>
      <c r="J7" s="143"/>
      <c r="K7" s="143"/>
      <c r="L7" s="143"/>
      <c r="M7" s="143"/>
      <c r="N7" s="143"/>
      <c r="O7" s="143"/>
      <c r="P7" s="143"/>
      <c r="Q7" s="143"/>
      <c r="R7" s="143"/>
      <c r="S7" s="143"/>
      <c r="T7" s="143"/>
      <c r="U7" s="524"/>
      <c r="V7" s="143"/>
    </row>
    <row r="8" spans="1:22" s="78" customFormat="1" ht="40.5" customHeight="1" thickBot="1" x14ac:dyDescent="0.4">
      <c r="A8" s="143"/>
      <c r="B8" s="523"/>
      <c r="C8" s="72" t="s">
        <v>155</v>
      </c>
      <c r="D8" s="71" t="s">
        <v>152</v>
      </c>
      <c r="E8" s="74"/>
      <c r="F8" s="73" t="s">
        <v>127</v>
      </c>
      <c r="G8" s="143"/>
      <c r="H8" s="143"/>
      <c r="I8" s="143"/>
      <c r="J8" s="143"/>
      <c r="K8" s="143"/>
      <c r="L8" s="143"/>
      <c r="M8" s="143"/>
      <c r="N8" s="143"/>
      <c r="O8" s="143"/>
      <c r="P8" s="143"/>
      <c r="Q8" s="143"/>
      <c r="R8" s="143"/>
      <c r="S8" s="143"/>
      <c r="T8" s="143"/>
      <c r="U8" s="524"/>
      <c r="V8" s="143"/>
    </row>
    <row r="9" spans="1:22" s="78" customFormat="1" ht="18.75" customHeight="1" x14ac:dyDescent="0.35">
      <c r="A9" s="143"/>
      <c r="B9" s="523"/>
      <c r="C9" s="271" t="s">
        <v>17</v>
      </c>
      <c r="D9" s="581" t="s">
        <v>128</v>
      </c>
      <c r="E9" s="75" t="s">
        <v>17</v>
      </c>
      <c r="F9" s="600">
        <f>'D1 '!Y19</f>
        <v>0.6</v>
      </c>
      <c r="G9" s="143"/>
      <c r="H9" s="530"/>
      <c r="I9" s="143"/>
      <c r="J9" s="143"/>
      <c r="K9" s="143"/>
      <c r="L9" s="143"/>
      <c r="M9" s="143"/>
      <c r="N9" s="143"/>
      <c r="O9" s="143"/>
      <c r="P9" s="143"/>
      <c r="Q9" s="143"/>
      <c r="R9" s="143"/>
      <c r="S9" s="143"/>
      <c r="T9" s="143"/>
      <c r="U9" s="524"/>
      <c r="V9" s="143"/>
    </row>
    <row r="10" spans="1:22" s="78" customFormat="1" ht="18.75" customHeight="1" x14ac:dyDescent="0.35">
      <c r="A10" s="143"/>
      <c r="B10" s="523"/>
      <c r="C10" s="273" t="s">
        <v>18</v>
      </c>
      <c r="D10" s="583" t="s">
        <v>129</v>
      </c>
      <c r="E10" s="75" t="s">
        <v>18</v>
      </c>
      <c r="F10" s="601">
        <f>'D2'!X24</f>
        <v>0.717741935483871</v>
      </c>
      <c r="G10" s="143"/>
      <c r="H10" s="530"/>
      <c r="I10" s="143"/>
      <c r="J10" s="143"/>
      <c r="K10" s="143"/>
      <c r="L10" s="143"/>
      <c r="M10" s="143"/>
      <c r="N10" s="143"/>
      <c r="O10" s="143"/>
      <c r="P10" s="143"/>
      <c r="Q10" s="143"/>
      <c r="R10" s="143"/>
      <c r="S10" s="143"/>
      <c r="T10" s="143"/>
      <c r="U10" s="524"/>
      <c r="V10" s="143"/>
    </row>
    <row r="11" spans="1:22" s="78" customFormat="1" ht="18.75" customHeight="1" x14ac:dyDescent="0.35">
      <c r="A11" s="143"/>
      <c r="B11" s="523"/>
      <c r="C11" s="272" t="s">
        <v>35</v>
      </c>
      <c r="D11" s="580" t="s">
        <v>222</v>
      </c>
      <c r="E11" s="75" t="s">
        <v>35</v>
      </c>
      <c r="F11" s="603">
        <f>'D3-D12'!G85</f>
        <v>0.97058823529411764</v>
      </c>
      <c r="G11" s="143"/>
      <c r="H11" s="530"/>
      <c r="I11" s="143"/>
      <c r="J11" s="143"/>
      <c r="K11" s="143"/>
      <c r="L11" s="143"/>
      <c r="M11" s="143"/>
      <c r="N11" s="143"/>
      <c r="O11" s="143"/>
      <c r="P11" s="143"/>
      <c r="Q11" s="143"/>
      <c r="R11" s="143"/>
      <c r="S11" s="143"/>
      <c r="T11" s="143"/>
      <c r="U11" s="524"/>
      <c r="V11" s="143"/>
    </row>
    <row r="12" spans="1:22" s="78" customFormat="1" ht="18.75" customHeight="1" x14ac:dyDescent="0.35">
      <c r="A12" s="143"/>
      <c r="B12" s="523"/>
      <c r="C12" s="274" t="s">
        <v>37</v>
      </c>
      <c r="D12" s="583" t="s">
        <v>130</v>
      </c>
      <c r="E12" s="75" t="s">
        <v>37</v>
      </c>
      <c r="F12" s="601">
        <f>'D3-D12'!G87</f>
        <v>0.85416666666666663</v>
      </c>
      <c r="G12" s="143"/>
      <c r="H12" s="530"/>
      <c r="I12" s="143"/>
      <c r="J12" s="143"/>
      <c r="K12" s="143"/>
      <c r="L12" s="143"/>
      <c r="M12" s="143"/>
      <c r="N12" s="143"/>
      <c r="O12" s="143"/>
      <c r="P12" s="143"/>
      <c r="Q12" s="143"/>
      <c r="R12" s="143"/>
      <c r="S12" s="143"/>
      <c r="T12" s="143"/>
      <c r="U12" s="524"/>
      <c r="V12" s="143"/>
    </row>
    <row r="13" spans="1:22" s="78" customFormat="1" ht="18.75" customHeight="1" x14ac:dyDescent="0.35">
      <c r="A13" s="143"/>
      <c r="B13" s="523"/>
      <c r="C13" s="272" t="s">
        <v>39</v>
      </c>
      <c r="D13" s="580" t="s">
        <v>131</v>
      </c>
      <c r="E13" s="75" t="s">
        <v>39</v>
      </c>
      <c r="F13" s="603">
        <f>'D3-D12'!G89</f>
        <v>0.91558441558441561</v>
      </c>
      <c r="G13" s="143"/>
      <c r="H13" s="530"/>
      <c r="I13" s="143"/>
      <c r="J13" s="143"/>
      <c r="K13" s="143"/>
      <c r="L13" s="143"/>
      <c r="M13" s="143"/>
      <c r="N13" s="143"/>
      <c r="O13" s="143"/>
      <c r="P13" s="143"/>
      <c r="Q13" s="143"/>
      <c r="R13" s="143"/>
      <c r="S13" s="143"/>
      <c r="T13" s="143"/>
      <c r="U13" s="524"/>
      <c r="V13" s="143"/>
    </row>
    <row r="14" spans="1:22" s="78" customFormat="1" ht="18.75" customHeight="1" x14ac:dyDescent="0.35">
      <c r="A14" s="143"/>
      <c r="B14" s="523"/>
      <c r="C14" s="274" t="s">
        <v>41</v>
      </c>
      <c r="D14" s="583" t="s">
        <v>132</v>
      </c>
      <c r="E14" s="75" t="s">
        <v>41</v>
      </c>
      <c r="F14" s="601">
        <f>'D3-D12'!G91</f>
        <v>0.89534883720930236</v>
      </c>
      <c r="G14" s="143"/>
      <c r="H14" s="530"/>
      <c r="I14" s="143"/>
      <c r="J14" s="143"/>
      <c r="K14" s="143"/>
      <c r="L14" s="143"/>
      <c r="M14" s="143"/>
      <c r="N14" s="143"/>
      <c r="O14" s="143"/>
      <c r="P14" s="143"/>
      <c r="Q14" s="143"/>
      <c r="R14" s="143"/>
      <c r="S14" s="143"/>
      <c r="T14" s="143"/>
      <c r="U14" s="524"/>
      <c r="V14" s="143"/>
    </row>
    <row r="15" spans="1:22" s="78" customFormat="1" ht="18.75" customHeight="1" x14ac:dyDescent="0.35">
      <c r="A15" s="143"/>
      <c r="B15" s="523"/>
      <c r="C15" s="272" t="s">
        <v>43</v>
      </c>
      <c r="D15" s="580" t="s">
        <v>133</v>
      </c>
      <c r="E15" s="75" t="s">
        <v>43</v>
      </c>
      <c r="F15" s="603">
        <f>'D3-D12'!G93</f>
        <v>0.76086956521739135</v>
      </c>
      <c r="G15" s="143"/>
      <c r="H15" s="530"/>
      <c r="I15" s="143"/>
      <c r="J15" s="143"/>
      <c r="K15" s="143"/>
      <c r="L15" s="143"/>
      <c r="M15" s="143"/>
      <c r="N15" s="143"/>
      <c r="O15" s="143"/>
      <c r="P15" s="143"/>
      <c r="Q15" s="143"/>
      <c r="R15" s="143"/>
      <c r="S15" s="143"/>
      <c r="T15" s="143"/>
      <c r="U15" s="524"/>
      <c r="V15" s="143"/>
    </row>
    <row r="16" spans="1:22" s="78" customFormat="1" ht="18.75" customHeight="1" x14ac:dyDescent="0.35">
      <c r="A16" s="143"/>
      <c r="B16" s="523"/>
      <c r="C16" s="274" t="s">
        <v>50</v>
      </c>
      <c r="D16" s="583" t="s">
        <v>226</v>
      </c>
      <c r="E16" s="75" t="s">
        <v>50</v>
      </c>
      <c r="F16" s="601">
        <f>'D3-D12'!G95</f>
        <v>0.98453608247422686</v>
      </c>
      <c r="G16" s="143"/>
      <c r="H16" s="530"/>
      <c r="I16" s="143"/>
      <c r="J16" s="143"/>
      <c r="K16" s="143"/>
      <c r="L16" s="143"/>
      <c r="M16" s="143"/>
      <c r="N16" s="143"/>
      <c r="O16" s="143"/>
      <c r="P16" s="143"/>
      <c r="Q16" s="143"/>
      <c r="R16" s="143"/>
      <c r="S16" s="143"/>
      <c r="T16" s="143"/>
      <c r="U16" s="524"/>
      <c r="V16" s="143"/>
    </row>
    <row r="17" spans="1:22" s="78" customFormat="1" ht="18.75" customHeight="1" x14ac:dyDescent="0.35">
      <c r="A17" s="143"/>
      <c r="B17" s="523"/>
      <c r="C17" s="272" t="s">
        <v>55</v>
      </c>
      <c r="D17" s="580" t="s">
        <v>232</v>
      </c>
      <c r="E17" s="75" t="s">
        <v>55</v>
      </c>
      <c r="F17" s="603">
        <f>'D3-D12'!G97</f>
        <v>0.92771084337349397</v>
      </c>
      <c r="G17" s="143"/>
      <c r="H17" s="530"/>
      <c r="I17" s="143"/>
      <c r="J17" s="143"/>
      <c r="K17" s="143"/>
      <c r="L17" s="143"/>
      <c r="M17" s="143"/>
      <c r="N17" s="143"/>
      <c r="O17" s="143"/>
      <c r="P17" s="143"/>
      <c r="Q17" s="143"/>
      <c r="R17" s="143"/>
      <c r="S17" s="143"/>
      <c r="T17" s="143"/>
      <c r="U17" s="524"/>
      <c r="V17" s="143"/>
    </row>
    <row r="18" spans="1:22" s="78" customFormat="1" ht="18.75" customHeight="1" x14ac:dyDescent="0.35">
      <c r="A18" s="143"/>
      <c r="B18" s="523"/>
      <c r="C18" s="274" t="s">
        <v>68</v>
      </c>
      <c r="D18" s="583" t="s">
        <v>228</v>
      </c>
      <c r="E18" s="75" t="s">
        <v>68</v>
      </c>
      <c r="F18" s="601">
        <f>'D3-D12'!G99</f>
        <v>0.68613138686131392</v>
      </c>
      <c r="G18" s="143"/>
      <c r="H18" s="530"/>
      <c r="I18" s="143"/>
      <c r="J18" s="143"/>
      <c r="K18" s="143"/>
      <c r="L18" s="143"/>
      <c r="M18" s="143"/>
      <c r="N18" s="143"/>
      <c r="O18" s="143"/>
      <c r="P18" s="143"/>
      <c r="Q18" s="143"/>
      <c r="R18" s="143"/>
      <c r="S18" s="143"/>
      <c r="T18" s="143"/>
      <c r="U18" s="524"/>
      <c r="V18" s="143"/>
    </row>
    <row r="19" spans="1:22" s="78" customFormat="1" ht="18.75" customHeight="1" x14ac:dyDescent="0.35">
      <c r="A19" s="143"/>
      <c r="B19" s="523"/>
      <c r="C19" s="272" t="s">
        <v>76</v>
      </c>
      <c r="D19" s="580" t="s">
        <v>229</v>
      </c>
      <c r="E19" s="75" t="s">
        <v>76</v>
      </c>
      <c r="F19" s="603">
        <f>'D3-D12'!G101</f>
        <v>0.93103448275862066</v>
      </c>
      <c r="G19" s="143"/>
      <c r="H19" s="530"/>
      <c r="I19" s="143"/>
      <c r="J19" s="143"/>
      <c r="K19" s="143"/>
      <c r="L19" s="143"/>
      <c r="M19" s="143"/>
      <c r="N19" s="143"/>
      <c r="O19" s="143"/>
      <c r="P19" s="143"/>
      <c r="Q19" s="143"/>
      <c r="R19" s="143"/>
      <c r="S19" s="143"/>
      <c r="T19" s="143"/>
      <c r="U19" s="524"/>
      <c r="V19" s="143"/>
    </row>
    <row r="20" spans="1:22" s="78" customFormat="1" ht="18.75" customHeight="1" x14ac:dyDescent="0.35">
      <c r="A20" s="143"/>
      <c r="B20" s="523"/>
      <c r="C20" s="274" t="s">
        <v>82</v>
      </c>
      <c r="D20" s="583" t="s">
        <v>134</v>
      </c>
      <c r="E20" s="75" t="s">
        <v>82</v>
      </c>
      <c r="F20" s="601">
        <f>'D13'!T29</f>
        <v>0.95238095238095233</v>
      </c>
      <c r="G20" s="143"/>
      <c r="H20" s="530"/>
      <c r="I20" s="143"/>
      <c r="J20" s="143"/>
      <c r="K20" s="143"/>
      <c r="L20" s="143"/>
      <c r="M20" s="143"/>
      <c r="N20" s="143"/>
      <c r="O20" s="143"/>
      <c r="P20" s="143"/>
      <c r="Q20" s="143"/>
      <c r="R20" s="143"/>
      <c r="S20" s="143"/>
      <c r="T20" s="143"/>
      <c r="U20" s="524"/>
      <c r="V20" s="143"/>
    </row>
    <row r="21" spans="1:22" s="78" customFormat="1" ht="18.75" customHeight="1" x14ac:dyDescent="0.35">
      <c r="A21" s="143"/>
      <c r="B21" s="523"/>
      <c r="C21" s="272" t="s">
        <v>88</v>
      </c>
      <c r="D21" s="580" t="s">
        <v>135</v>
      </c>
      <c r="E21" s="75" t="s">
        <v>88</v>
      </c>
      <c r="F21" s="603">
        <f>'D14'!T27</f>
        <v>0.75</v>
      </c>
      <c r="G21" s="143"/>
      <c r="H21" s="530"/>
      <c r="I21" s="143"/>
      <c r="J21" s="143"/>
      <c r="K21" s="143"/>
      <c r="L21" s="143"/>
      <c r="M21" s="143"/>
      <c r="N21" s="143"/>
      <c r="O21" s="143"/>
      <c r="P21" s="143"/>
      <c r="Q21" s="143"/>
      <c r="R21" s="143"/>
      <c r="S21" s="143"/>
      <c r="T21" s="143"/>
      <c r="U21" s="524"/>
      <c r="V21" s="143"/>
    </row>
    <row r="22" spans="1:22" s="78" customFormat="1" ht="18.75" customHeight="1" x14ac:dyDescent="0.35">
      <c r="A22" s="143"/>
      <c r="B22" s="523"/>
      <c r="C22" s="274" t="s">
        <v>91</v>
      </c>
      <c r="D22" s="583" t="s">
        <v>136</v>
      </c>
      <c r="E22" s="75" t="s">
        <v>91</v>
      </c>
      <c r="F22" s="604">
        <f>'D15'!U19</f>
        <v>0.76</v>
      </c>
      <c r="G22" s="143"/>
      <c r="H22" s="530"/>
      <c r="I22" s="143"/>
      <c r="J22" s="143"/>
      <c r="K22" s="143"/>
      <c r="L22" s="143"/>
      <c r="M22" s="143"/>
      <c r="N22" s="143"/>
      <c r="O22" s="143"/>
      <c r="P22" s="143"/>
      <c r="Q22" s="143"/>
      <c r="R22" s="143"/>
      <c r="S22" s="143"/>
      <c r="T22" s="143"/>
      <c r="U22" s="524"/>
      <c r="V22" s="143"/>
    </row>
    <row r="23" spans="1:22" s="78" customFormat="1" ht="22.5" customHeight="1" x14ac:dyDescent="0.35">
      <c r="A23" s="143"/>
      <c r="B23" s="523"/>
      <c r="C23" s="272" t="s">
        <v>95</v>
      </c>
      <c r="D23" s="582" t="s">
        <v>137</v>
      </c>
      <c r="E23" s="75" t="s">
        <v>95</v>
      </c>
      <c r="F23" s="605">
        <f>'D16'!X14</f>
        <v>0.77777777777777779</v>
      </c>
      <c r="G23" s="143"/>
      <c r="H23" s="530"/>
      <c r="I23" s="143"/>
      <c r="J23" s="143"/>
      <c r="K23" s="143"/>
      <c r="L23" s="143"/>
      <c r="M23" s="143"/>
      <c r="N23" s="143"/>
      <c r="O23" s="143"/>
      <c r="P23" s="143"/>
      <c r="Q23" s="143"/>
      <c r="R23" s="143"/>
      <c r="S23" s="143"/>
      <c r="T23" s="143"/>
      <c r="U23" s="524"/>
      <c r="V23" s="143"/>
    </row>
    <row r="24" spans="1:22" s="78" customFormat="1" ht="18.75" customHeight="1" x14ac:dyDescent="0.35">
      <c r="A24" s="143"/>
      <c r="B24" s="523"/>
      <c r="C24" s="274" t="s">
        <v>99</v>
      </c>
      <c r="D24" s="583" t="s">
        <v>138</v>
      </c>
      <c r="E24" s="75" t="s">
        <v>99</v>
      </c>
      <c r="F24" s="601">
        <f>'D17'!P11</f>
        <v>0.8571428571428571</v>
      </c>
      <c r="G24" s="143"/>
      <c r="H24" s="530"/>
      <c r="I24" s="143"/>
      <c r="J24" s="143"/>
      <c r="K24" s="143"/>
      <c r="L24" s="143"/>
      <c r="M24" s="143"/>
      <c r="N24" s="143"/>
      <c r="O24" s="143"/>
      <c r="P24" s="143"/>
      <c r="Q24" s="143"/>
      <c r="R24" s="143"/>
      <c r="S24" s="143"/>
      <c r="T24" s="143"/>
      <c r="U24" s="524"/>
      <c r="V24" s="143"/>
    </row>
    <row r="25" spans="1:22" s="78" customFormat="1" ht="18.75" customHeight="1" x14ac:dyDescent="0.35">
      <c r="A25" s="143"/>
      <c r="B25" s="523"/>
      <c r="C25" s="272" t="s">
        <v>104</v>
      </c>
      <c r="D25" s="580" t="s">
        <v>139</v>
      </c>
      <c r="E25" s="75" t="s">
        <v>104</v>
      </c>
      <c r="F25" s="599">
        <f>'D18'!X20</f>
        <v>0.79411764705882348</v>
      </c>
      <c r="G25" s="143"/>
      <c r="H25" s="530"/>
      <c r="I25" s="143"/>
      <c r="J25" s="143"/>
      <c r="K25" s="143"/>
      <c r="L25" s="143"/>
      <c r="M25" s="143"/>
      <c r="N25" s="143"/>
      <c r="O25" s="143"/>
      <c r="P25" s="143"/>
      <c r="Q25" s="143"/>
      <c r="R25" s="143"/>
      <c r="S25" s="143"/>
      <c r="T25" s="143"/>
      <c r="U25" s="524"/>
      <c r="V25" s="143"/>
    </row>
    <row r="26" spans="1:22" s="78" customFormat="1" ht="18.75" customHeight="1" x14ac:dyDescent="0.35">
      <c r="A26" s="143"/>
      <c r="B26" s="523"/>
      <c r="C26" s="274" t="s">
        <v>112</v>
      </c>
      <c r="D26" s="583" t="s">
        <v>140</v>
      </c>
      <c r="E26" s="75" t="s">
        <v>112</v>
      </c>
      <c r="F26" s="601">
        <f>'D19'!X18</f>
        <v>0.96296296296296291</v>
      </c>
      <c r="G26" s="143"/>
      <c r="H26" s="530"/>
      <c r="I26" s="143"/>
      <c r="J26" s="143"/>
      <c r="K26" s="143"/>
      <c r="L26" s="143"/>
      <c r="M26" s="143"/>
      <c r="N26" s="143"/>
      <c r="O26" s="143"/>
      <c r="P26" s="143"/>
      <c r="Q26" s="143"/>
      <c r="R26" s="143"/>
      <c r="S26" s="143"/>
      <c r="T26" s="143"/>
      <c r="U26" s="524"/>
      <c r="V26" s="143"/>
    </row>
    <row r="27" spans="1:22" s="78" customFormat="1" ht="18.75" customHeight="1" x14ac:dyDescent="0.35">
      <c r="A27" s="143"/>
      <c r="B27" s="523"/>
      <c r="C27" s="272" t="s">
        <v>120</v>
      </c>
      <c r="D27" s="580" t="s">
        <v>141</v>
      </c>
      <c r="E27" s="75" t="s">
        <v>120</v>
      </c>
      <c r="F27" s="603">
        <f>'D20'!X17</f>
        <v>0.83333333333333337</v>
      </c>
      <c r="G27" s="143"/>
      <c r="H27" s="530"/>
      <c r="I27" s="143"/>
      <c r="J27" s="143"/>
      <c r="K27" s="143"/>
      <c r="L27" s="143"/>
      <c r="M27" s="143"/>
      <c r="N27" s="143"/>
      <c r="O27" s="143"/>
      <c r="P27" s="143"/>
      <c r="Q27" s="143"/>
      <c r="R27" s="143"/>
      <c r="S27" s="143"/>
      <c r="T27" s="143"/>
      <c r="U27" s="524"/>
      <c r="V27" s="143"/>
    </row>
    <row r="28" spans="1:22" s="78" customFormat="1" ht="18.75" customHeight="1" x14ac:dyDescent="0.35">
      <c r="A28" s="143"/>
      <c r="B28" s="523"/>
      <c r="C28" s="274" t="s">
        <v>123</v>
      </c>
      <c r="D28" s="583" t="s">
        <v>142</v>
      </c>
      <c r="E28" s="76" t="s">
        <v>123</v>
      </c>
      <c r="F28" s="601">
        <f>'D21'!P12</f>
        <v>0.88235294117647056</v>
      </c>
      <c r="G28" s="143"/>
      <c r="H28" s="530"/>
      <c r="I28" s="143"/>
      <c r="J28" s="143"/>
      <c r="K28" s="143"/>
      <c r="L28" s="143"/>
      <c r="M28" s="143"/>
      <c r="N28" s="143"/>
      <c r="O28" s="143"/>
      <c r="P28" s="143"/>
      <c r="Q28" s="143"/>
      <c r="R28" s="143"/>
      <c r="S28" s="143"/>
      <c r="T28" s="143"/>
      <c r="U28" s="524"/>
      <c r="V28" s="143"/>
    </row>
    <row r="29" spans="1:22" s="78" customFormat="1" ht="18.75" customHeight="1" thickBot="1" x14ac:dyDescent="0.4">
      <c r="A29" s="143"/>
      <c r="B29" s="523"/>
      <c r="C29" s="672" t="s">
        <v>175</v>
      </c>
      <c r="D29" s="584" t="s">
        <v>143</v>
      </c>
      <c r="E29" s="77" t="s">
        <v>175</v>
      </c>
      <c r="F29" s="606">
        <f>'D22'!N12</f>
        <v>0.9</v>
      </c>
      <c r="G29" s="143"/>
      <c r="H29" s="530"/>
      <c r="I29" s="143"/>
      <c r="J29" s="143"/>
      <c r="K29" s="143"/>
      <c r="L29" s="143"/>
      <c r="M29" s="143"/>
      <c r="N29" s="143"/>
      <c r="O29" s="143"/>
      <c r="P29" s="143"/>
      <c r="Q29" s="143"/>
      <c r="R29" s="143"/>
      <c r="S29" s="143"/>
      <c r="T29" s="143"/>
      <c r="U29" s="524"/>
      <c r="V29" s="143"/>
    </row>
    <row r="30" spans="1:22" s="78" customFormat="1" ht="18.75" customHeight="1" thickBot="1" x14ac:dyDescent="0.3">
      <c r="A30" s="143"/>
      <c r="B30" s="585"/>
      <c r="C30" s="587"/>
      <c r="D30" s="588"/>
      <c r="E30" s="15"/>
      <c r="F30" s="15"/>
      <c r="G30" s="15"/>
      <c r="H30" s="15"/>
      <c r="I30" s="15"/>
      <c r="J30" s="15"/>
      <c r="K30" s="15"/>
      <c r="L30" s="15"/>
      <c r="M30" s="15"/>
      <c r="N30" s="15"/>
      <c r="O30" s="15"/>
      <c r="P30" s="15"/>
      <c r="Q30" s="15"/>
      <c r="R30" s="15"/>
      <c r="S30" s="15"/>
      <c r="T30" s="15"/>
      <c r="U30" s="586"/>
      <c r="V30" s="143"/>
    </row>
    <row r="31" spans="1:22" s="78" customFormat="1" ht="6.75" customHeight="1" x14ac:dyDescent="0.25">
      <c r="A31" s="143"/>
      <c r="B31" s="143"/>
      <c r="C31" s="143"/>
      <c r="D31" s="143"/>
      <c r="E31" s="143"/>
      <c r="F31" s="143"/>
      <c r="G31" s="143"/>
      <c r="H31" s="530"/>
      <c r="I31" s="143"/>
      <c r="J31" s="143"/>
      <c r="K31" s="143"/>
      <c r="L31" s="143"/>
      <c r="M31" s="143"/>
      <c r="N31" s="143"/>
      <c r="O31" s="143"/>
      <c r="P31" s="143"/>
      <c r="Q31" s="143"/>
      <c r="R31" s="143"/>
      <c r="S31" s="143"/>
      <c r="T31" s="143"/>
      <c r="U31" s="143"/>
      <c r="V31" s="143"/>
    </row>
    <row r="32" spans="1:22" hidden="1" x14ac:dyDescent="0.25"/>
    <row r="33" hidden="1" x14ac:dyDescent="0.25"/>
    <row r="34" hidden="1" x14ac:dyDescent="0.25"/>
    <row r="35" hidden="1" x14ac:dyDescent="0.25"/>
  </sheetData>
  <sheetProtection algorithmName="SHA-512" hashValue="osg7PaAkPuonE182cNyd5zl2FEvyF3TCgiRQUu8N7mLR9XRHEKQctcWvNsHEY0xNRZm01aoqhKVgbXztmbST1w==" saltValue="b2qna9gYPD0wOtNXHkqQDw==" spinCount="100000" sheet="1" objects="1" scenarios="1"/>
  <mergeCells count="6">
    <mergeCell ref="C7:F7"/>
    <mergeCell ref="B1:U1"/>
    <mergeCell ref="B2:U2"/>
    <mergeCell ref="B3:U3"/>
    <mergeCell ref="B4:U4"/>
    <mergeCell ref="B5:U5"/>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C9A3"/>
  </sheetPr>
  <dimension ref="A1:U63"/>
  <sheetViews>
    <sheetView showGridLines="0" topLeftCell="B2" zoomScale="80" zoomScaleNormal="80" workbookViewId="0">
      <selection activeCell="B2" sqref="B2"/>
    </sheetView>
  </sheetViews>
  <sheetFormatPr baseColWidth="10" defaultColWidth="0" defaultRowHeight="12.75" zeroHeight="1" x14ac:dyDescent="0.25"/>
  <cols>
    <col min="1" max="1" width="13.42578125" style="518" hidden="1" customWidth="1"/>
    <col min="2" max="2" width="8.28515625" style="545" customWidth="1"/>
    <col min="3" max="3" width="5.5703125" style="545" customWidth="1"/>
    <col min="4" max="4" width="31.28515625" style="518" customWidth="1"/>
    <col min="5" max="5" width="9.7109375" style="518" customWidth="1"/>
    <col min="6" max="6" width="7.140625" style="518" customWidth="1"/>
    <col min="7" max="8" width="19.140625" style="518" customWidth="1"/>
    <col min="9" max="9" width="28.5703125" style="518" customWidth="1"/>
    <col min="10" max="10" width="13.85546875" style="518" customWidth="1"/>
    <col min="11" max="11" width="5.7109375" style="518" customWidth="1"/>
    <col min="12" max="13" width="5.28515625" style="518" customWidth="1"/>
    <col min="14" max="14" width="5.85546875" style="518" customWidth="1"/>
    <col min="15" max="16" width="6.28515625" style="518" customWidth="1"/>
    <col min="17" max="17" width="10.42578125" style="518" customWidth="1"/>
    <col min="18" max="18" width="7.28515625" style="518" customWidth="1"/>
    <col min="19" max="19" width="9.5703125" style="518" customWidth="1"/>
    <col min="20" max="20" width="11.5703125" style="518" hidden="1" customWidth="1"/>
    <col min="21" max="21" width="0" style="518" hidden="1" customWidth="1"/>
    <col min="22" max="16384" width="11.5703125" style="518" hidden="1"/>
  </cols>
  <sheetData>
    <row r="1" spans="1:21" ht="22.5" hidden="1" customHeight="1" thickBot="1" x14ac:dyDescent="0.3">
      <c r="B1" s="518"/>
      <c r="C1" s="518"/>
    </row>
    <row r="2" spans="1:21" s="545" customFormat="1" ht="33.75" customHeight="1" x14ac:dyDescent="0.25">
      <c r="A2" s="518"/>
      <c r="B2" s="143"/>
      <c r="C2" s="143"/>
      <c r="D2" s="143"/>
      <c r="E2" s="143"/>
      <c r="F2" s="143"/>
      <c r="G2" s="143"/>
      <c r="H2" s="143"/>
      <c r="I2" s="143"/>
      <c r="J2" s="143"/>
      <c r="K2" s="143"/>
      <c r="L2" s="143"/>
      <c r="M2" s="143"/>
      <c r="N2" s="143"/>
      <c r="O2" s="143"/>
      <c r="P2" s="143"/>
      <c r="Q2" s="143"/>
      <c r="R2" s="143"/>
      <c r="S2" s="143"/>
      <c r="T2" s="518"/>
    </row>
    <row r="3" spans="1:21" s="545" customFormat="1" ht="18" x14ac:dyDescent="0.35">
      <c r="A3" s="518"/>
      <c r="B3" s="143"/>
      <c r="C3" s="143"/>
      <c r="D3" s="694" t="s">
        <v>0</v>
      </c>
      <c r="E3" s="694"/>
      <c r="F3" s="694"/>
      <c r="G3" s="694"/>
      <c r="H3" s="694"/>
      <c r="I3" s="694"/>
      <c r="J3" s="694"/>
      <c r="K3" s="694"/>
      <c r="L3" s="694"/>
      <c r="M3" s="694"/>
      <c r="N3" s="694"/>
      <c r="O3" s="694"/>
      <c r="P3" s="694"/>
      <c r="Q3" s="694"/>
      <c r="R3" s="694"/>
      <c r="S3" s="143"/>
      <c r="T3" s="518"/>
    </row>
    <row r="4" spans="1:21" s="545" customFormat="1" ht="18" x14ac:dyDescent="0.35">
      <c r="A4" s="518"/>
      <c r="B4" s="143"/>
      <c r="C4" s="143"/>
      <c r="D4" s="694" t="s">
        <v>1</v>
      </c>
      <c r="E4" s="694"/>
      <c r="F4" s="694"/>
      <c r="G4" s="694"/>
      <c r="H4" s="694"/>
      <c r="I4" s="694"/>
      <c r="J4" s="694"/>
      <c r="K4" s="694"/>
      <c r="L4" s="694"/>
      <c r="M4" s="694"/>
      <c r="N4" s="694"/>
      <c r="O4" s="694"/>
      <c r="P4" s="694"/>
      <c r="Q4" s="694"/>
      <c r="R4" s="694"/>
      <c r="S4" s="143"/>
      <c r="T4" s="518"/>
    </row>
    <row r="5" spans="1:21" s="545" customFormat="1" ht="18" x14ac:dyDescent="0.35">
      <c r="A5" s="518"/>
      <c r="B5" s="143"/>
      <c r="C5" s="143"/>
      <c r="D5" s="694" t="s">
        <v>332</v>
      </c>
      <c r="E5" s="694"/>
      <c r="F5" s="694"/>
      <c r="G5" s="694"/>
      <c r="H5" s="694"/>
      <c r="I5" s="694"/>
      <c r="J5" s="694"/>
      <c r="K5" s="694"/>
      <c r="L5" s="694"/>
      <c r="M5" s="694"/>
      <c r="N5" s="694"/>
      <c r="O5" s="694"/>
      <c r="P5" s="694"/>
      <c r="Q5" s="694"/>
      <c r="R5" s="694"/>
      <c r="S5" s="143"/>
      <c r="T5" s="518"/>
    </row>
    <row r="6" spans="1:21" s="545" customFormat="1" ht="30" customHeight="1" x14ac:dyDescent="0.25">
      <c r="A6" s="518"/>
      <c r="B6" s="143"/>
      <c r="C6" s="143"/>
      <c r="D6" s="695" t="s">
        <v>439</v>
      </c>
      <c r="E6" s="695"/>
      <c r="F6" s="695"/>
      <c r="G6" s="695"/>
      <c r="H6" s="695"/>
      <c r="I6" s="695"/>
      <c r="J6" s="695"/>
      <c r="K6" s="695"/>
      <c r="L6" s="695"/>
      <c r="M6" s="695"/>
      <c r="N6" s="695"/>
      <c r="O6" s="695"/>
      <c r="P6" s="695"/>
      <c r="Q6" s="695"/>
      <c r="R6" s="695"/>
      <c r="S6" s="143"/>
      <c r="T6" s="518"/>
    </row>
    <row r="7" spans="1:21" s="545" customFormat="1" ht="14.25" customHeight="1" x14ac:dyDescent="0.35">
      <c r="A7" s="518"/>
      <c r="B7" s="143"/>
      <c r="C7" s="143"/>
      <c r="D7" s="657"/>
      <c r="E7" s="657"/>
      <c r="F7" s="657"/>
      <c r="G7" s="657"/>
      <c r="H7" s="657"/>
      <c r="I7" s="657"/>
      <c r="J7" s="657"/>
      <c r="K7" s="657"/>
      <c r="L7" s="657"/>
      <c r="M7" s="657"/>
      <c r="N7" s="657"/>
      <c r="O7" s="657"/>
      <c r="P7" s="657"/>
      <c r="Q7" s="657"/>
      <c r="R7" s="657"/>
      <c r="S7" s="143"/>
      <c r="T7" s="518"/>
    </row>
    <row r="8" spans="1:21" s="545" customFormat="1" ht="11.25" customHeight="1" x14ac:dyDescent="0.35">
      <c r="A8" s="518"/>
      <c r="B8" s="143"/>
      <c r="C8" s="143"/>
      <c r="D8" s="657"/>
      <c r="E8" s="657"/>
      <c r="F8" s="657"/>
      <c r="G8" s="657"/>
      <c r="H8" s="657"/>
      <c r="I8" s="657"/>
      <c r="J8" s="657"/>
      <c r="K8" s="657"/>
      <c r="L8" s="657"/>
      <c r="M8" s="657"/>
      <c r="N8" s="657"/>
      <c r="O8" s="657"/>
      <c r="P8" s="657"/>
      <c r="Q8" s="657"/>
      <c r="R8" s="657"/>
      <c r="S8" s="143"/>
      <c r="T8" s="518"/>
      <c r="U8" s="546"/>
    </row>
    <row r="9" spans="1:21" s="545" customFormat="1" ht="21.75" customHeight="1" thickBot="1" x14ac:dyDescent="0.4">
      <c r="A9" s="518"/>
      <c r="B9" s="143"/>
      <c r="C9" s="696" t="s">
        <v>486</v>
      </c>
      <c r="D9" s="696"/>
      <c r="E9" s="696"/>
      <c r="F9" s="696"/>
      <c r="G9" s="696"/>
      <c r="H9" s="696"/>
      <c r="I9" s="696"/>
      <c r="J9" s="696"/>
      <c r="K9" s="696"/>
      <c r="L9" s="696"/>
      <c r="M9" s="696"/>
      <c r="N9" s="696"/>
      <c r="O9" s="696"/>
      <c r="P9" s="696"/>
      <c r="Q9" s="657" t="s">
        <v>2</v>
      </c>
      <c r="R9" s="657"/>
      <c r="S9" s="143"/>
      <c r="T9" s="518"/>
      <c r="U9" s="547"/>
    </row>
    <row r="10" spans="1:21" s="545" customFormat="1" ht="18.75" customHeight="1" thickBot="1" x14ac:dyDescent="0.4">
      <c r="A10" s="518"/>
      <c r="B10" s="143"/>
      <c r="C10" s="675" t="s">
        <v>145</v>
      </c>
      <c r="D10" s="685" t="s">
        <v>3</v>
      </c>
      <c r="E10" s="685"/>
      <c r="F10" s="685"/>
      <c r="G10" s="685"/>
      <c r="H10" s="685"/>
      <c r="I10" s="685"/>
      <c r="J10" s="685"/>
      <c r="K10" s="685"/>
      <c r="L10" s="685"/>
      <c r="M10" s="685"/>
      <c r="N10" s="685"/>
      <c r="O10" s="685"/>
      <c r="P10" s="685"/>
      <c r="Q10" s="685"/>
      <c r="R10" s="686"/>
      <c r="S10" s="143"/>
      <c r="T10" s="518"/>
      <c r="U10" s="547"/>
    </row>
    <row r="11" spans="1:21" s="548" customFormat="1" ht="24.75" customHeight="1" x14ac:dyDescent="0.3">
      <c r="A11" s="519"/>
      <c r="B11" s="530"/>
      <c r="C11" s="687" t="s">
        <v>442</v>
      </c>
      <c r="D11" s="688"/>
      <c r="E11" s="688"/>
      <c r="F11" s="689"/>
      <c r="G11" s="690"/>
      <c r="H11" s="692"/>
      <c r="I11" s="693" t="s">
        <v>443</v>
      </c>
      <c r="J11" s="689"/>
      <c r="K11" s="690"/>
      <c r="L11" s="690"/>
      <c r="M11" s="690"/>
      <c r="N11" s="690"/>
      <c r="O11" s="690"/>
      <c r="P11" s="690"/>
      <c r="Q11" s="690"/>
      <c r="R11" s="691"/>
      <c r="S11" s="530"/>
      <c r="T11" s="519"/>
      <c r="U11" s="547"/>
    </row>
    <row r="12" spans="1:21" s="548" customFormat="1" ht="24.75" customHeight="1" x14ac:dyDescent="0.3">
      <c r="A12" s="519"/>
      <c r="B12" s="530"/>
      <c r="C12" s="705" t="s">
        <v>4</v>
      </c>
      <c r="D12" s="706"/>
      <c r="E12" s="706"/>
      <c r="F12" s="707"/>
      <c r="G12" s="699"/>
      <c r="H12" s="711"/>
      <c r="I12" s="718" t="s">
        <v>5</v>
      </c>
      <c r="J12" s="707"/>
      <c r="K12" s="699"/>
      <c r="L12" s="699"/>
      <c r="M12" s="699"/>
      <c r="N12" s="699"/>
      <c r="O12" s="699"/>
      <c r="P12" s="699"/>
      <c r="Q12" s="699"/>
      <c r="R12" s="700"/>
      <c r="S12" s="530"/>
      <c r="T12" s="519"/>
      <c r="U12" s="547"/>
    </row>
    <row r="13" spans="1:21" s="548" customFormat="1" ht="24.75" customHeight="1" x14ac:dyDescent="0.3">
      <c r="A13" s="519"/>
      <c r="B13" s="530"/>
      <c r="C13" s="715" t="s">
        <v>6</v>
      </c>
      <c r="D13" s="716"/>
      <c r="E13" s="716"/>
      <c r="F13" s="717"/>
      <c r="G13" s="701"/>
      <c r="H13" s="710"/>
      <c r="I13" s="719" t="s">
        <v>7</v>
      </c>
      <c r="J13" s="717"/>
      <c r="K13" s="701"/>
      <c r="L13" s="701"/>
      <c r="M13" s="701"/>
      <c r="N13" s="701"/>
      <c r="O13" s="701"/>
      <c r="P13" s="701"/>
      <c r="Q13" s="701"/>
      <c r="R13" s="702"/>
      <c r="S13" s="530"/>
      <c r="T13" s="519"/>
      <c r="U13" s="547"/>
    </row>
    <row r="14" spans="1:21" s="548" customFormat="1" ht="24.75" customHeight="1" thickBot="1" x14ac:dyDescent="0.35">
      <c r="A14" s="519"/>
      <c r="B14" s="530"/>
      <c r="C14" s="712" t="s">
        <v>8</v>
      </c>
      <c r="D14" s="713"/>
      <c r="E14" s="713"/>
      <c r="F14" s="714"/>
      <c r="G14" s="708"/>
      <c r="H14" s="709"/>
      <c r="I14" s="720" t="s">
        <v>146</v>
      </c>
      <c r="J14" s="714"/>
      <c r="K14" s="703"/>
      <c r="L14" s="703"/>
      <c r="M14" s="703"/>
      <c r="N14" s="703"/>
      <c r="O14" s="703"/>
      <c r="P14" s="703"/>
      <c r="Q14" s="703"/>
      <c r="R14" s="704"/>
      <c r="S14" s="530"/>
      <c r="T14" s="519"/>
      <c r="U14" s="547"/>
    </row>
    <row r="15" spans="1:21" s="548" customFormat="1" ht="24.75" customHeight="1" x14ac:dyDescent="0.25">
      <c r="A15" s="519"/>
      <c r="B15" s="530"/>
      <c r="C15" s="698" t="s">
        <v>247</v>
      </c>
      <c r="D15" s="698"/>
      <c r="E15" s="698"/>
      <c r="F15" s="698"/>
      <c r="G15" s="697"/>
      <c r="H15" s="697"/>
      <c r="I15" s="697"/>
      <c r="J15" s="697"/>
      <c r="K15" s="697"/>
      <c r="L15" s="697"/>
      <c r="M15" s="697"/>
      <c r="N15" s="697"/>
      <c r="O15" s="697"/>
      <c r="P15" s="697"/>
      <c r="Q15" s="697"/>
      <c r="R15" s="697"/>
      <c r="S15" s="530"/>
      <c r="T15" s="519"/>
    </row>
    <row r="16" spans="1:21" s="548" customFormat="1" ht="18.75" customHeight="1" thickBot="1" x14ac:dyDescent="0.4">
      <c r="A16" s="519"/>
      <c r="B16" s="530"/>
      <c r="C16" s="525"/>
      <c r="D16" s="526"/>
      <c r="E16" s="526"/>
      <c r="F16" s="526"/>
      <c r="G16" s="526"/>
      <c r="H16" s="526"/>
      <c r="I16" s="526"/>
      <c r="J16" s="526"/>
      <c r="K16" s="526"/>
      <c r="L16" s="526"/>
      <c r="M16" s="526"/>
      <c r="N16" s="526"/>
      <c r="O16" s="526"/>
      <c r="P16" s="526"/>
      <c r="Q16" s="526"/>
      <c r="R16" s="526"/>
      <c r="S16" s="530"/>
      <c r="T16" s="519"/>
    </row>
    <row r="17" spans="1:20" s="548" customFormat="1" ht="27" customHeight="1" thickBot="1" x14ac:dyDescent="0.4">
      <c r="A17" s="519"/>
      <c r="B17" s="530"/>
      <c r="C17" s="555" t="s">
        <v>145</v>
      </c>
      <c r="D17" s="724" t="s">
        <v>440</v>
      </c>
      <c r="E17" s="724"/>
      <c r="F17" s="724"/>
      <c r="G17" s="724"/>
      <c r="H17" s="724"/>
      <c r="I17" s="724"/>
      <c r="J17" s="724"/>
      <c r="K17" s="724"/>
      <c r="L17" s="724"/>
      <c r="M17" s="724"/>
      <c r="N17" s="724"/>
      <c r="O17" s="724"/>
      <c r="P17" s="724"/>
      <c r="Q17" s="724"/>
      <c r="R17" s="661" t="s">
        <v>235</v>
      </c>
      <c r="S17" s="530"/>
      <c r="T17" s="519"/>
    </row>
    <row r="18" spans="1:20" s="545" customFormat="1" ht="27" customHeight="1" x14ac:dyDescent="0.35">
      <c r="A18" s="518"/>
      <c r="B18" s="143"/>
      <c r="C18" s="553">
        <v>1</v>
      </c>
      <c r="D18" s="727" t="s">
        <v>248</v>
      </c>
      <c r="E18" s="727"/>
      <c r="F18" s="727"/>
      <c r="G18" s="727"/>
      <c r="H18" s="727"/>
      <c r="I18" s="727"/>
      <c r="J18" s="727"/>
      <c r="K18" s="727"/>
      <c r="L18" s="727"/>
      <c r="M18" s="727"/>
      <c r="N18" s="727"/>
      <c r="O18" s="727"/>
      <c r="P18" s="727"/>
      <c r="Q18" s="727"/>
      <c r="R18" s="554">
        <v>1</v>
      </c>
      <c r="S18" s="143"/>
      <c r="T18" s="518"/>
    </row>
    <row r="19" spans="1:20" s="545" customFormat="1" ht="27" customHeight="1" x14ac:dyDescent="0.35">
      <c r="A19" s="518"/>
      <c r="B19" s="143"/>
      <c r="C19" s="552">
        <v>2</v>
      </c>
      <c r="D19" s="725" t="s">
        <v>157</v>
      </c>
      <c r="E19" s="725"/>
      <c r="F19" s="725"/>
      <c r="G19" s="725"/>
      <c r="H19" s="725"/>
      <c r="I19" s="725"/>
      <c r="J19" s="725"/>
      <c r="K19" s="725"/>
      <c r="L19" s="725"/>
      <c r="M19" s="725"/>
      <c r="N19" s="725"/>
      <c r="O19" s="725"/>
      <c r="P19" s="725"/>
      <c r="Q19" s="725"/>
      <c r="R19" s="551">
        <v>1</v>
      </c>
      <c r="S19" s="143"/>
      <c r="T19" s="518"/>
    </row>
    <row r="20" spans="1:20" s="545" customFormat="1" ht="36.75" customHeight="1" x14ac:dyDescent="0.35">
      <c r="A20" s="518"/>
      <c r="B20" s="143"/>
      <c r="C20" s="550">
        <v>3</v>
      </c>
      <c r="D20" s="726" t="s">
        <v>9</v>
      </c>
      <c r="E20" s="726"/>
      <c r="F20" s="726"/>
      <c r="G20" s="726"/>
      <c r="H20" s="726"/>
      <c r="I20" s="726"/>
      <c r="J20" s="726"/>
      <c r="K20" s="726"/>
      <c r="L20" s="726"/>
      <c r="M20" s="726"/>
      <c r="N20" s="726"/>
      <c r="O20" s="726"/>
      <c r="P20" s="726"/>
      <c r="Q20" s="726"/>
      <c r="R20" s="551">
        <v>0</v>
      </c>
      <c r="S20" s="143"/>
      <c r="T20" s="518"/>
    </row>
    <row r="21" spans="1:20" s="545" customFormat="1" ht="27" customHeight="1" x14ac:dyDescent="0.35">
      <c r="A21" s="518"/>
      <c r="B21" s="143"/>
      <c r="C21" s="552">
        <v>4</v>
      </c>
      <c r="D21" s="725" t="s">
        <v>10</v>
      </c>
      <c r="E21" s="725"/>
      <c r="F21" s="725"/>
      <c r="G21" s="725"/>
      <c r="H21" s="725"/>
      <c r="I21" s="725"/>
      <c r="J21" s="725"/>
      <c r="K21" s="725"/>
      <c r="L21" s="725"/>
      <c r="M21" s="725"/>
      <c r="N21" s="725"/>
      <c r="O21" s="725"/>
      <c r="P21" s="725"/>
      <c r="Q21" s="725"/>
      <c r="R21" s="551">
        <v>1</v>
      </c>
      <c r="S21" s="143"/>
      <c r="T21" s="518"/>
    </row>
    <row r="22" spans="1:20" s="545" customFormat="1" ht="27" customHeight="1" x14ac:dyDescent="0.35">
      <c r="A22" s="518"/>
      <c r="B22" s="143"/>
      <c r="C22" s="550">
        <v>5</v>
      </c>
      <c r="D22" s="726" t="s">
        <v>249</v>
      </c>
      <c r="E22" s="726"/>
      <c r="F22" s="726"/>
      <c r="G22" s="726"/>
      <c r="H22" s="726"/>
      <c r="I22" s="726"/>
      <c r="J22" s="726"/>
      <c r="K22" s="726"/>
      <c r="L22" s="726"/>
      <c r="M22" s="726"/>
      <c r="N22" s="726"/>
      <c r="O22" s="726"/>
      <c r="P22" s="726"/>
      <c r="Q22" s="726"/>
      <c r="R22" s="551">
        <v>1</v>
      </c>
      <c r="S22" s="143"/>
      <c r="T22" s="518"/>
    </row>
    <row r="23" spans="1:20" s="545" customFormat="1" ht="27" customHeight="1" x14ac:dyDescent="0.35">
      <c r="A23" s="518"/>
      <c r="B23" s="143"/>
      <c r="C23" s="552">
        <v>6</v>
      </c>
      <c r="D23" s="725" t="s">
        <v>11</v>
      </c>
      <c r="E23" s="725"/>
      <c r="F23" s="725"/>
      <c r="G23" s="725"/>
      <c r="H23" s="725"/>
      <c r="I23" s="725"/>
      <c r="J23" s="725"/>
      <c r="K23" s="725"/>
      <c r="L23" s="725"/>
      <c r="M23" s="725"/>
      <c r="N23" s="725"/>
      <c r="O23" s="725"/>
      <c r="P23" s="725"/>
      <c r="Q23" s="725"/>
      <c r="R23" s="551">
        <v>1</v>
      </c>
      <c r="S23" s="143"/>
      <c r="T23" s="518"/>
    </row>
    <row r="24" spans="1:20" s="545" customFormat="1" ht="27" customHeight="1" x14ac:dyDescent="0.35">
      <c r="A24" s="518"/>
      <c r="B24" s="143"/>
      <c r="C24" s="550">
        <v>7</v>
      </c>
      <c r="D24" s="726" t="s">
        <v>12</v>
      </c>
      <c r="E24" s="726"/>
      <c r="F24" s="726"/>
      <c r="G24" s="726"/>
      <c r="H24" s="726"/>
      <c r="I24" s="726"/>
      <c r="J24" s="726"/>
      <c r="K24" s="726"/>
      <c r="L24" s="726"/>
      <c r="M24" s="726"/>
      <c r="N24" s="726"/>
      <c r="O24" s="726"/>
      <c r="P24" s="726"/>
      <c r="Q24" s="726"/>
      <c r="R24" s="551">
        <v>0</v>
      </c>
      <c r="S24" s="143"/>
      <c r="T24" s="518"/>
    </row>
    <row r="25" spans="1:20" s="545" customFormat="1" ht="27" customHeight="1" x14ac:dyDescent="0.35">
      <c r="A25" s="518"/>
      <c r="B25" s="143"/>
      <c r="C25" s="552">
        <v>8</v>
      </c>
      <c r="D25" s="725" t="s">
        <v>156</v>
      </c>
      <c r="E25" s="725"/>
      <c r="F25" s="725"/>
      <c r="G25" s="725"/>
      <c r="H25" s="725"/>
      <c r="I25" s="725"/>
      <c r="J25" s="725"/>
      <c r="K25" s="725"/>
      <c r="L25" s="725"/>
      <c r="M25" s="725"/>
      <c r="N25" s="725"/>
      <c r="O25" s="725"/>
      <c r="P25" s="725"/>
      <c r="Q25" s="725"/>
      <c r="R25" s="551">
        <v>0</v>
      </c>
      <c r="S25" s="143"/>
      <c r="T25" s="518"/>
    </row>
    <row r="26" spans="1:20" s="545" customFormat="1" ht="27" customHeight="1" x14ac:dyDescent="0.35">
      <c r="A26" s="518"/>
      <c r="B26" s="143"/>
      <c r="C26" s="550">
        <v>9</v>
      </c>
      <c r="D26" s="726" t="s">
        <v>158</v>
      </c>
      <c r="E26" s="726"/>
      <c r="F26" s="726"/>
      <c r="G26" s="726"/>
      <c r="H26" s="726"/>
      <c r="I26" s="726"/>
      <c r="J26" s="726"/>
      <c r="K26" s="726"/>
      <c r="L26" s="726"/>
      <c r="M26" s="726"/>
      <c r="N26" s="726"/>
      <c r="O26" s="726"/>
      <c r="P26" s="726"/>
      <c r="Q26" s="726"/>
      <c r="R26" s="551">
        <v>1</v>
      </c>
      <c r="S26" s="143"/>
      <c r="T26" s="518"/>
    </row>
    <row r="27" spans="1:20" s="545" customFormat="1" ht="27" customHeight="1" x14ac:dyDescent="0.35">
      <c r="A27" s="518"/>
      <c r="B27" s="143"/>
      <c r="C27" s="552">
        <v>10</v>
      </c>
      <c r="D27" s="725" t="s">
        <v>144</v>
      </c>
      <c r="E27" s="725"/>
      <c r="F27" s="725"/>
      <c r="G27" s="725"/>
      <c r="H27" s="725"/>
      <c r="I27" s="725"/>
      <c r="J27" s="725"/>
      <c r="K27" s="725"/>
      <c r="L27" s="725"/>
      <c r="M27" s="725"/>
      <c r="N27" s="725"/>
      <c r="O27" s="725"/>
      <c r="P27" s="725"/>
      <c r="Q27" s="725"/>
      <c r="R27" s="551">
        <v>1</v>
      </c>
      <c r="S27" s="143"/>
      <c r="T27" s="518"/>
    </row>
    <row r="28" spans="1:20" s="545" customFormat="1" ht="27" customHeight="1" x14ac:dyDescent="0.35">
      <c r="A28" s="518"/>
      <c r="B28" s="143"/>
      <c r="C28" s="550">
        <v>11</v>
      </c>
      <c r="D28" s="726" t="s">
        <v>13</v>
      </c>
      <c r="E28" s="726"/>
      <c r="F28" s="726"/>
      <c r="G28" s="726"/>
      <c r="H28" s="726"/>
      <c r="I28" s="726"/>
      <c r="J28" s="726"/>
      <c r="K28" s="726"/>
      <c r="L28" s="726"/>
      <c r="M28" s="726"/>
      <c r="N28" s="726"/>
      <c r="O28" s="726"/>
      <c r="P28" s="726"/>
      <c r="Q28" s="726"/>
      <c r="R28" s="551">
        <v>1</v>
      </c>
      <c r="S28" s="143"/>
      <c r="T28" s="518"/>
    </row>
    <row r="29" spans="1:20" s="545" customFormat="1" ht="27" customHeight="1" x14ac:dyDescent="0.35">
      <c r="A29" s="518"/>
      <c r="B29" s="143"/>
      <c r="C29" s="552">
        <v>12</v>
      </c>
      <c r="D29" s="725" t="s">
        <v>441</v>
      </c>
      <c r="E29" s="725"/>
      <c r="F29" s="725"/>
      <c r="G29" s="725"/>
      <c r="H29" s="725"/>
      <c r="I29" s="725"/>
      <c r="J29" s="725"/>
      <c r="K29" s="725"/>
      <c r="L29" s="725"/>
      <c r="M29" s="725"/>
      <c r="N29" s="725"/>
      <c r="O29" s="725"/>
      <c r="P29" s="725"/>
      <c r="Q29" s="725"/>
      <c r="R29" s="551">
        <v>1</v>
      </c>
      <c r="S29" s="143"/>
      <c r="T29" s="518"/>
    </row>
    <row r="30" spans="1:20" s="545" customFormat="1" ht="19.5" customHeight="1" thickBot="1" x14ac:dyDescent="0.3">
      <c r="A30" s="518"/>
      <c r="B30" s="143"/>
      <c r="C30" s="721" t="s">
        <v>14</v>
      </c>
      <c r="D30" s="722"/>
      <c r="E30" s="722"/>
      <c r="F30" s="722"/>
      <c r="G30" s="722"/>
      <c r="H30" s="722"/>
      <c r="I30" s="722"/>
      <c r="J30" s="722"/>
      <c r="K30" s="722"/>
      <c r="L30" s="722"/>
      <c r="M30" s="722"/>
      <c r="N30" s="722"/>
      <c r="O30" s="722"/>
      <c r="P30" s="722"/>
      <c r="Q30" s="723"/>
      <c r="R30" s="561">
        <f>SUM(R18:R29)</f>
        <v>9</v>
      </c>
      <c r="S30" s="143"/>
      <c r="T30" s="518"/>
    </row>
    <row r="31" spans="1:20" s="545" customFormat="1" ht="28.5" customHeight="1" x14ac:dyDescent="0.25">
      <c r="A31" s="518"/>
      <c r="B31" s="143"/>
      <c r="C31" s="143"/>
      <c r="D31" s="143"/>
      <c r="E31" s="143"/>
      <c r="F31" s="143"/>
      <c r="G31" s="143"/>
      <c r="H31" s="143"/>
      <c r="I31" s="143"/>
      <c r="J31" s="143"/>
      <c r="K31" s="143"/>
      <c r="L31" s="143"/>
      <c r="M31" s="143"/>
      <c r="N31" s="143"/>
      <c r="O31" s="143"/>
      <c r="P31" s="518"/>
      <c r="Q31" s="518"/>
      <c r="R31" s="673">
        <f>R30*100</f>
        <v>900</v>
      </c>
      <c r="S31" s="518"/>
      <c r="T31" s="518"/>
    </row>
    <row r="32" spans="1:20" s="545" customFormat="1" x14ac:dyDescent="0.25">
      <c r="A32" s="518"/>
      <c r="B32" s="518"/>
      <c r="C32" s="518"/>
      <c r="D32" s="518"/>
      <c r="E32" s="143"/>
      <c r="F32" s="143"/>
      <c r="G32" s="143"/>
      <c r="H32" s="143"/>
      <c r="I32" s="143"/>
      <c r="J32" s="143"/>
      <c r="K32" s="143"/>
      <c r="L32" s="143"/>
      <c r="M32" s="143"/>
      <c r="N32" s="143"/>
      <c r="O32" s="143"/>
      <c r="P32" s="518"/>
      <c r="Q32" s="518"/>
      <c r="R32" s="533">
        <f>1200-R31</f>
        <v>300</v>
      </c>
      <c r="S32" s="518"/>
      <c r="T32" s="518"/>
    </row>
    <row r="33" spans="1:20" s="545" customFormat="1" x14ac:dyDescent="0.25">
      <c r="A33" s="518"/>
      <c r="B33" s="518"/>
      <c r="C33" s="518"/>
      <c r="D33" s="518"/>
      <c r="E33" s="143"/>
      <c r="F33" s="143"/>
      <c r="G33" s="143"/>
      <c r="H33" s="143"/>
      <c r="I33" s="143"/>
      <c r="J33" s="143"/>
      <c r="K33" s="143"/>
      <c r="L33" s="143"/>
      <c r="M33" s="143"/>
      <c r="N33" s="143"/>
      <c r="O33" s="143"/>
      <c r="P33" s="518"/>
      <c r="Q33" s="518"/>
      <c r="R33" s="673"/>
      <c r="S33" s="518"/>
      <c r="T33" s="518"/>
    </row>
    <row r="34" spans="1:20" s="545" customFormat="1" x14ac:dyDescent="0.25">
      <c r="A34" s="518"/>
      <c r="B34" s="518"/>
      <c r="C34" s="518"/>
      <c r="D34" s="518"/>
      <c r="E34" s="143"/>
      <c r="F34" s="143"/>
      <c r="G34" s="143"/>
      <c r="H34" s="143"/>
      <c r="I34" s="143"/>
      <c r="J34" s="143"/>
      <c r="K34" s="143"/>
      <c r="L34" s="143"/>
      <c r="M34" s="143"/>
      <c r="N34" s="143"/>
      <c r="O34" s="143"/>
      <c r="P34" s="518"/>
      <c r="Q34" s="518"/>
      <c r="R34" s="518"/>
      <c r="S34" s="518"/>
      <c r="T34" s="518"/>
    </row>
    <row r="35" spans="1:20" s="545" customFormat="1" x14ac:dyDescent="0.25">
      <c r="A35" s="518"/>
      <c r="B35" s="518"/>
      <c r="C35" s="518"/>
      <c r="D35" s="518"/>
      <c r="E35" s="143"/>
      <c r="F35" s="143"/>
      <c r="G35" s="143"/>
      <c r="H35" s="143"/>
      <c r="I35" s="143"/>
      <c r="J35" s="143"/>
      <c r="K35" s="143"/>
      <c r="L35" s="143"/>
      <c r="M35" s="143"/>
      <c r="N35" s="143"/>
      <c r="O35" s="143"/>
      <c r="P35" s="518"/>
      <c r="Q35" s="518"/>
      <c r="R35" s="518"/>
      <c r="S35" s="518"/>
      <c r="T35" s="518"/>
    </row>
    <row r="36" spans="1:20" s="545" customFormat="1" x14ac:dyDescent="0.25">
      <c r="A36" s="518"/>
      <c r="B36" s="518"/>
      <c r="C36" s="518"/>
      <c r="D36" s="518"/>
      <c r="E36" s="143"/>
      <c r="F36" s="143"/>
      <c r="G36" s="143"/>
      <c r="H36" s="143"/>
      <c r="I36" s="143"/>
      <c r="J36" s="143"/>
      <c r="K36" s="143"/>
      <c r="L36" s="143"/>
      <c r="M36" s="143"/>
      <c r="N36" s="143"/>
      <c r="O36" s="143"/>
      <c r="P36" s="518"/>
      <c r="Q36" s="518"/>
      <c r="R36" s="518"/>
      <c r="S36" s="518"/>
      <c r="T36" s="518"/>
    </row>
    <row r="37" spans="1:20" s="545" customFormat="1" x14ac:dyDescent="0.25">
      <c r="A37" s="518"/>
      <c r="B37" s="518"/>
      <c r="C37" s="518"/>
      <c r="D37" s="518"/>
      <c r="E37" s="143"/>
      <c r="F37" s="143"/>
      <c r="G37" s="143"/>
      <c r="H37" s="143"/>
      <c r="I37" s="143"/>
      <c r="J37" s="143"/>
      <c r="K37" s="143"/>
      <c r="L37" s="143"/>
      <c r="M37" s="143"/>
      <c r="N37" s="143"/>
      <c r="O37" s="143"/>
      <c r="P37" s="518"/>
      <c r="Q37" s="518"/>
      <c r="R37" s="518"/>
      <c r="S37" s="518"/>
      <c r="T37" s="518"/>
    </row>
    <row r="38" spans="1:20" s="545" customFormat="1" x14ac:dyDescent="0.25">
      <c r="A38" s="518"/>
      <c r="B38" s="518"/>
      <c r="C38" s="518"/>
      <c r="D38" s="518"/>
      <c r="E38" s="143"/>
      <c r="F38" s="143"/>
      <c r="G38" s="143"/>
      <c r="H38" s="143"/>
      <c r="I38" s="143"/>
      <c r="J38" s="143"/>
      <c r="K38" s="143"/>
      <c r="L38" s="143"/>
      <c r="M38" s="143"/>
      <c r="N38" s="143"/>
      <c r="O38" s="143"/>
      <c r="P38" s="518"/>
      <c r="Q38" s="518"/>
      <c r="R38" s="518"/>
      <c r="S38" s="518"/>
      <c r="T38" s="518"/>
    </row>
    <row r="39" spans="1:20" s="545" customFormat="1" x14ac:dyDescent="0.25">
      <c r="A39" s="518"/>
      <c r="B39" s="518"/>
      <c r="C39" s="518"/>
      <c r="D39" s="518"/>
      <c r="E39" s="143"/>
      <c r="F39" s="143"/>
      <c r="G39" s="143"/>
      <c r="H39" s="143"/>
      <c r="I39" s="143"/>
      <c r="J39" s="143"/>
      <c r="K39" s="143"/>
      <c r="L39" s="143"/>
      <c r="M39" s="143"/>
      <c r="N39" s="143"/>
      <c r="O39" s="143"/>
      <c r="P39" s="518"/>
      <c r="Q39" s="518"/>
      <c r="R39" s="518"/>
      <c r="S39" s="518"/>
      <c r="T39" s="518"/>
    </row>
    <row r="40" spans="1:20" s="545" customFormat="1" x14ac:dyDescent="0.25">
      <c r="A40" s="518"/>
      <c r="B40" s="518"/>
      <c r="C40" s="518"/>
      <c r="D40" s="518"/>
      <c r="E40" s="143"/>
      <c r="F40" s="143"/>
      <c r="G40" s="143"/>
      <c r="H40" s="143"/>
      <c r="I40" s="143"/>
      <c r="J40" s="143"/>
      <c r="K40" s="143"/>
      <c r="L40" s="143"/>
      <c r="M40" s="143"/>
      <c r="N40" s="143"/>
      <c r="O40" s="143"/>
      <c r="P40" s="518"/>
      <c r="Q40" s="518"/>
      <c r="R40" s="518"/>
      <c r="S40" s="518"/>
      <c r="T40" s="518"/>
    </row>
    <row r="41" spans="1:20" s="545" customFormat="1" x14ac:dyDescent="0.25">
      <c r="A41" s="518"/>
      <c r="B41" s="518"/>
      <c r="C41" s="518"/>
      <c r="D41" s="518"/>
      <c r="E41" s="143"/>
      <c r="F41" s="143"/>
      <c r="G41" s="143"/>
      <c r="H41" s="143"/>
      <c r="I41" s="143"/>
      <c r="J41" s="143"/>
      <c r="K41" s="143"/>
      <c r="L41" s="143"/>
      <c r="M41" s="143"/>
      <c r="N41" s="143"/>
      <c r="O41" s="143"/>
      <c r="P41" s="518"/>
      <c r="Q41" s="518"/>
      <c r="R41" s="518"/>
      <c r="S41" s="518"/>
      <c r="T41" s="518"/>
    </row>
    <row r="42" spans="1:20" s="545" customFormat="1" x14ac:dyDescent="0.25">
      <c r="A42" s="518"/>
      <c r="B42" s="518"/>
      <c r="C42" s="518"/>
      <c r="D42" s="518"/>
      <c r="E42" s="143"/>
      <c r="F42" s="143"/>
      <c r="G42" s="143"/>
      <c r="H42" s="143"/>
      <c r="I42" s="143"/>
      <c r="J42" s="143"/>
      <c r="K42" s="143"/>
      <c r="L42" s="143"/>
      <c r="M42" s="143"/>
      <c r="N42" s="143"/>
      <c r="O42" s="143"/>
      <c r="P42" s="518"/>
      <c r="Q42" s="518"/>
      <c r="R42" s="518"/>
      <c r="S42" s="518"/>
      <c r="T42" s="518"/>
    </row>
    <row r="43" spans="1:20" s="545" customFormat="1" x14ac:dyDescent="0.25">
      <c r="A43" s="518"/>
      <c r="B43" s="518"/>
      <c r="C43" s="518"/>
      <c r="D43" s="518"/>
      <c r="E43" s="143"/>
      <c r="F43" s="143"/>
      <c r="G43" s="143"/>
      <c r="H43" s="143"/>
      <c r="I43" s="143"/>
      <c r="J43" s="143"/>
      <c r="K43" s="143"/>
      <c r="L43" s="143"/>
      <c r="M43" s="143"/>
      <c r="N43" s="143"/>
      <c r="O43" s="143"/>
      <c r="P43" s="518"/>
      <c r="Q43" s="518"/>
      <c r="R43" s="518"/>
      <c r="S43" s="518"/>
      <c r="T43" s="518"/>
    </row>
    <row r="44" spans="1:20" s="545" customFormat="1" x14ac:dyDescent="0.25">
      <c r="A44" s="518"/>
      <c r="B44" s="518"/>
      <c r="C44" s="518"/>
      <c r="D44" s="518"/>
      <c r="E44" s="143"/>
      <c r="F44" s="143"/>
      <c r="G44" s="143"/>
      <c r="H44" s="143"/>
      <c r="I44" s="143"/>
      <c r="J44" s="143"/>
      <c r="K44" s="143"/>
      <c r="L44" s="143"/>
      <c r="M44" s="143"/>
      <c r="N44" s="143"/>
      <c r="O44" s="143"/>
      <c r="P44" s="518"/>
      <c r="Q44" s="518"/>
      <c r="R44" s="518"/>
      <c r="S44" s="518"/>
      <c r="T44" s="518"/>
    </row>
    <row r="45" spans="1:20" s="545" customFormat="1" x14ac:dyDescent="0.25">
      <c r="A45" s="518"/>
      <c r="B45" s="518"/>
      <c r="C45" s="518"/>
      <c r="D45" s="518"/>
      <c r="E45" s="143"/>
      <c r="F45" s="143"/>
      <c r="G45" s="143"/>
      <c r="H45" s="143"/>
      <c r="I45" s="143"/>
      <c r="J45" s="143"/>
      <c r="K45" s="143"/>
      <c r="L45" s="143"/>
      <c r="M45" s="143"/>
      <c r="N45" s="143"/>
      <c r="O45" s="143"/>
      <c r="P45" s="518"/>
      <c r="Q45" s="518"/>
      <c r="R45" s="518"/>
      <c r="S45" s="518"/>
      <c r="T45" s="518"/>
    </row>
    <row r="46" spans="1:20" s="545" customFormat="1" x14ac:dyDescent="0.25">
      <c r="A46" s="518"/>
      <c r="B46" s="518"/>
      <c r="C46" s="518"/>
      <c r="D46" s="518"/>
      <c r="E46" s="143"/>
      <c r="F46" s="143"/>
      <c r="G46" s="143"/>
      <c r="H46" s="143"/>
      <c r="I46" s="143"/>
      <c r="J46" s="143"/>
      <c r="K46" s="143"/>
      <c r="L46" s="143"/>
      <c r="M46" s="143"/>
      <c r="N46" s="143"/>
      <c r="O46" s="143"/>
      <c r="P46" s="518"/>
      <c r="Q46" s="518"/>
      <c r="R46" s="518"/>
      <c r="S46" s="518"/>
      <c r="T46" s="518"/>
    </row>
    <row r="47" spans="1:20" s="545" customFormat="1" x14ac:dyDescent="0.25">
      <c r="A47" s="518"/>
      <c r="B47" s="518"/>
      <c r="C47" s="518"/>
      <c r="D47" s="518"/>
      <c r="E47" s="143"/>
      <c r="F47" s="143"/>
      <c r="G47" s="143"/>
      <c r="H47" s="143"/>
      <c r="I47" s="143"/>
      <c r="J47" s="143"/>
      <c r="K47" s="143"/>
      <c r="L47" s="143"/>
      <c r="M47" s="143"/>
      <c r="N47" s="143"/>
      <c r="O47" s="143"/>
      <c r="P47" s="518"/>
      <c r="Q47" s="518"/>
      <c r="R47" s="518"/>
      <c r="S47" s="518"/>
      <c r="T47" s="518"/>
    </row>
    <row r="48" spans="1:20" s="545" customFormat="1" x14ac:dyDescent="0.25">
      <c r="A48" s="518"/>
      <c r="B48" s="518"/>
      <c r="C48" s="518"/>
      <c r="D48" s="518"/>
      <c r="E48" s="143"/>
      <c r="F48" s="143"/>
      <c r="G48" s="143"/>
      <c r="H48" s="143"/>
      <c r="I48" s="143"/>
      <c r="J48" s="143"/>
      <c r="K48" s="143"/>
      <c r="L48" s="143"/>
      <c r="M48" s="143"/>
      <c r="N48" s="143"/>
      <c r="O48" s="143"/>
      <c r="P48" s="518"/>
      <c r="Q48" s="518"/>
      <c r="R48" s="518"/>
      <c r="S48" s="518"/>
      <c r="T48" s="518"/>
    </row>
    <row r="49" spans="1:20" s="545" customFormat="1" x14ac:dyDescent="0.25">
      <c r="A49" s="518"/>
      <c r="B49" s="518"/>
      <c r="C49" s="518"/>
      <c r="D49" s="518"/>
      <c r="E49" s="143"/>
      <c r="F49" s="143"/>
      <c r="G49" s="143"/>
      <c r="H49" s="143"/>
      <c r="I49" s="143"/>
      <c r="J49" s="143"/>
      <c r="K49" s="143"/>
      <c r="L49" s="143"/>
      <c r="M49" s="143"/>
      <c r="N49" s="143"/>
      <c r="O49" s="143"/>
      <c r="P49" s="518"/>
      <c r="Q49" s="518"/>
      <c r="R49" s="518"/>
      <c r="S49" s="518"/>
      <c r="T49" s="518"/>
    </row>
    <row r="50" spans="1:20" s="545" customFormat="1" x14ac:dyDescent="0.25">
      <c r="A50" s="518"/>
      <c r="B50" s="518"/>
      <c r="C50" s="518"/>
      <c r="D50" s="518"/>
      <c r="E50" s="143"/>
      <c r="F50" s="143"/>
      <c r="G50" s="143"/>
      <c r="H50" s="143"/>
      <c r="I50" s="143"/>
      <c r="J50" s="143"/>
      <c r="K50" s="143"/>
      <c r="L50" s="143"/>
      <c r="M50" s="143"/>
      <c r="N50" s="143"/>
      <c r="O50" s="143"/>
      <c r="P50" s="518"/>
      <c r="Q50" s="518"/>
      <c r="R50" s="518"/>
      <c r="S50" s="518"/>
      <c r="T50" s="518"/>
    </row>
    <row r="51" spans="1:20" s="545" customFormat="1" x14ac:dyDescent="0.25">
      <c r="A51" s="518"/>
      <c r="B51" s="518"/>
      <c r="C51" s="518"/>
      <c r="D51" s="518"/>
      <c r="E51" s="143"/>
      <c r="F51" s="143"/>
      <c r="G51" s="143"/>
      <c r="H51" s="143"/>
      <c r="I51" s="143"/>
      <c r="J51" s="143"/>
      <c r="K51" s="143"/>
      <c r="L51" s="143"/>
      <c r="M51" s="143"/>
      <c r="N51" s="143"/>
      <c r="O51" s="143"/>
      <c r="P51" s="518"/>
      <c r="Q51" s="518"/>
      <c r="R51" s="518"/>
      <c r="S51" s="518"/>
      <c r="T51" s="518"/>
    </row>
    <row r="52" spans="1:20" s="545" customFormat="1" x14ac:dyDescent="0.25">
      <c r="A52" s="518"/>
      <c r="B52" s="518"/>
      <c r="C52" s="518"/>
      <c r="D52" s="518"/>
      <c r="E52" s="143"/>
      <c r="F52" s="143"/>
      <c r="G52" s="143"/>
      <c r="H52" s="143"/>
      <c r="I52" s="143"/>
      <c r="J52" s="143"/>
      <c r="K52" s="143"/>
      <c r="L52" s="143"/>
      <c r="M52" s="143"/>
      <c r="N52" s="143"/>
      <c r="O52" s="143"/>
      <c r="P52" s="518"/>
      <c r="Q52" s="518"/>
      <c r="R52" s="518"/>
      <c r="S52" s="518"/>
      <c r="T52" s="518"/>
    </row>
    <row r="53" spans="1:20" s="545" customFormat="1" x14ac:dyDescent="0.25">
      <c r="A53" s="518"/>
      <c r="B53" s="518"/>
      <c r="C53" s="518"/>
      <c r="D53" s="518"/>
      <c r="E53" s="143"/>
      <c r="F53" s="143"/>
      <c r="G53" s="143"/>
      <c r="H53" s="143"/>
      <c r="I53" s="143"/>
      <c r="J53" s="143"/>
      <c r="K53" s="143"/>
      <c r="L53" s="143"/>
      <c r="M53" s="143"/>
      <c r="N53" s="143"/>
      <c r="O53" s="143"/>
      <c r="P53" s="518"/>
      <c r="Q53" s="518"/>
      <c r="R53" s="518"/>
      <c r="S53" s="518"/>
      <c r="T53" s="518"/>
    </row>
    <row r="54" spans="1:20" s="545" customFormat="1" x14ac:dyDescent="0.25">
      <c r="A54" s="518"/>
      <c r="B54" s="518"/>
      <c r="C54" s="518"/>
      <c r="D54" s="518"/>
      <c r="E54" s="143"/>
      <c r="F54" s="143"/>
      <c r="G54" s="143"/>
      <c r="H54" s="143"/>
      <c r="I54" s="143"/>
      <c r="J54" s="143"/>
      <c r="K54" s="143"/>
      <c r="L54" s="143"/>
      <c r="M54" s="143"/>
      <c r="N54" s="143"/>
      <c r="O54" s="143"/>
      <c r="P54" s="518"/>
      <c r="Q54" s="518"/>
      <c r="R54" s="518"/>
      <c r="S54" s="518"/>
      <c r="T54" s="518"/>
    </row>
    <row r="55" spans="1:20" s="545" customFormat="1" x14ac:dyDescent="0.25">
      <c r="A55" s="518"/>
      <c r="B55" s="518"/>
      <c r="C55" s="518"/>
      <c r="D55" s="518"/>
      <c r="E55" s="143"/>
      <c r="F55" s="143"/>
      <c r="G55" s="143"/>
      <c r="H55" s="143"/>
      <c r="I55" s="143"/>
      <c r="J55" s="143"/>
      <c r="K55" s="143"/>
      <c r="L55" s="143"/>
      <c r="M55" s="143"/>
      <c r="N55" s="143"/>
      <c r="O55" s="143"/>
      <c r="P55" s="518"/>
      <c r="Q55" s="518"/>
      <c r="R55" s="518"/>
      <c r="S55" s="518"/>
      <c r="T55" s="518"/>
    </row>
    <row r="56" spans="1:20" s="545" customFormat="1" x14ac:dyDescent="0.25">
      <c r="A56" s="518"/>
      <c r="B56" s="518"/>
      <c r="C56" s="518"/>
      <c r="D56" s="518"/>
      <c r="E56" s="143"/>
      <c r="F56" s="143"/>
      <c r="G56" s="143"/>
      <c r="H56" s="143"/>
      <c r="I56" s="143"/>
      <c r="J56" s="143"/>
      <c r="K56" s="143"/>
      <c r="L56" s="143"/>
      <c r="M56" s="143"/>
      <c r="N56" s="143"/>
      <c r="O56" s="143"/>
      <c r="P56" s="518"/>
      <c r="Q56" s="518"/>
      <c r="R56" s="518"/>
      <c r="S56" s="518"/>
      <c r="T56" s="518"/>
    </row>
    <row r="57" spans="1:20" s="545" customFormat="1" x14ac:dyDescent="0.25">
      <c r="A57" s="518"/>
      <c r="B57" s="518"/>
      <c r="C57" s="518"/>
      <c r="D57" s="518"/>
      <c r="E57" s="143"/>
      <c r="F57" s="143"/>
      <c r="G57" s="143"/>
      <c r="H57" s="143"/>
      <c r="I57" s="143"/>
      <c r="J57" s="143"/>
      <c r="K57" s="143"/>
      <c r="L57" s="143"/>
      <c r="M57" s="143"/>
      <c r="N57" s="143"/>
      <c r="O57" s="143"/>
      <c r="P57" s="518"/>
      <c r="Q57" s="518"/>
      <c r="R57" s="518"/>
      <c r="S57" s="518"/>
      <c r="T57" s="518"/>
    </row>
    <row r="58" spans="1:20" s="545" customFormat="1" x14ac:dyDescent="0.25">
      <c r="A58" s="518"/>
      <c r="B58" s="518"/>
      <c r="C58" s="518"/>
      <c r="D58" s="518"/>
      <c r="E58" s="143"/>
      <c r="F58" s="143"/>
      <c r="G58" s="143"/>
      <c r="H58" s="143"/>
      <c r="I58" s="143"/>
      <c r="J58" s="143"/>
      <c r="K58" s="143"/>
      <c r="L58" s="143"/>
      <c r="M58" s="143"/>
      <c r="N58" s="143"/>
      <c r="O58" s="143"/>
      <c r="P58" s="518"/>
      <c r="Q58" s="518"/>
      <c r="R58" s="518"/>
      <c r="S58" s="518"/>
      <c r="T58" s="518"/>
    </row>
    <row r="59" spans="1:20" s="545" customFormat="1" x14ac:dyDescent="0.25">
      <c r="A59" s="518"/>
      <c r="B59" s="518"/>
      <c r="C59" s="518"/>
      <c r="D59" s="518"/>
      <c r="E59" s="143"/>
      <c r="F59" s="143"/>
      <c r="G59" s="143"/>
      <c r="H59" s="143"/>
      <c r="I59" s="143"/>
      <c r="J59" s="143"/>
      <c r="K59" s="143"/>
      <c r="L59" s="143"/>
      <c r="M59" s="143"/>
      <c r="N59" s="143"/>
      <c r="O59" s="143"/>
      <c r="P59" s="518"/>
      <c r="Q59" s="518"/>
      <c r="R59" s="518"/>
      <c r="S59" s="518"/>
      <c r="T59" s="518"/>
    </row>
    <row r="60" spans="1:20" hidden="1" x14ac:dyDescent="0.25">
      <c r="B60" s="518"/>
      <c r="C60" s="518"/>
    </row>
    <row r="61" spans="1:20" hidden="1" x14ac:dyDescent="0.25">
      <c r="B61" s="518"/>
      <c r="C61" s="518"/>
    </row>
    <row r="62" spans="1:20" hidden="1" x14ac:dyDescent="0.25">
      <c r="B62" s="518"/>
      <c r="C62" s="518"/>
    </row>
    <row r="63" spans="1:20" hidden="1" x14ac:dyDescent="0.25">
      <c r="B63" s="518"/>
    </row>
  </sheetData>
  <sheetProtection algorithmName="SHA-512" hashValue="nWIu8pXTTUcueTb8V64G2e45H48n89EgiQZzAsLnEHCje67g9H4vRF18meo+0y+l2kVlsI/wRwioYlDTmM2Vlw==" saltValue="wEUALlUK5bHBarAurjmkhw==" spinCount="100000" sheet="1" objects="1" scenarios="1"/>
  <protectedRanges>
    <protectedRange sqref="G11:H14 K11:R14 G15 R18:R29" name="Rango1"/>
  </protectedRanges>
  <mergeCells count="38">
    <mergeCell ref="C30:Q30"/>
    <mergeCell ref="D17:Q17"/>
    <mergeCell ref="D29:Q29"/>
    <mergeCell ref="D28:Q28"/>
    <mergeCell ref="D23:Q23"/>
    <mergeCell ref="D24:Q24"/>
    <mergeCell ref="D25:Q25"/>
    <mergeCell ref="D26:Q26"/>
    <mergeCell ref="D27:Q27"/>
    <mergeCell ref="D18:Q18"/>
    <mergeCell ref="D19:Q19"/>
    <mergeCell ref="D22:Q22"/>
    <mergeCell ref="D21:Q21"/>
    <mergeCell ref="D20:Q20"/>
    <mergeCell ref="G15:R15"/>
    <mergeCell ref="C15:F15"/>
    <mergeCell ref="K12:R12"/>
    <mergeCell ref="K13:R13"/>
    <mergeCell ref="K14:R14"/>
    <mergeCell ref="C12:F12"/>
    <mergeCell ref="G14:H14"/>
    <mergeCell ref="G13:H13"/>
    <mergeCell ref="G12:H12"/>
    <mergeCell ref="C14:F14"/>
    <mergeCell ref="C13:F13"/>
    <mergeCell ref="I12:J12"/>
    <mergeCell ref="I13:J13"/>
    <mergeCell ref="I14:J14"/>
    <mergeCell ref="D3:R3"/>
    <mergeCell ref="D4:R4"/>
    <mergeCell ref="D5:R5"/>
    <mergeCell ref="D6:R6"/>
    <mergeCell ref="C9:P9"/>
    <mergeCell ref="D10:R10"/>
    <mergeCell ref="C11:F11"/>
    <mergeCell ref="K11:R11"/>
    <mergeCell ref="G11:H11"/>
    <mergeCell ref="I11:J11"/>
  </mergeCells>
  <phoneticPr fontId="16" type="noConversion"/>
  <dataValidations count="1">
    <dataValidation type="list" allowBlank="1" showInputMessage="1" showErrorMessage="1" errorTitle="Captura no valida. " error="Elige de la lista desplegable 1 ó 0 según sea el caso. " prompt="COLOCAR 1 SI CUMPLE CON EL REQUISITO, 0 SI NO CUMPLE." sqref="R18:R29">
      <formula1>"1,0"</formula1>
    </dataValidation>
  </dataValidations>
  <pageMargins left="0.44027777777777777" right="0.34" top="1" bottom="1" header="0.51180555555555562" footer="0.51180555555555562"/>
  <pageSetup scale="87" firstPageNumber="0"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R47"/>
  <sheetViews>
    <sheetView showGridLines="0" showRowColHeaders="0" zoomScale="98" zoomScaleNormal="98" workbookViewId="0">
      <selection activeCell="A35" sqref="A35:XFD35"/>
    </sheetView>
  </sheetViews>
  <sheetFormatPr baseColWidth="10" defaultColWidth="0" defaultRowHeight="12.75" zeroHeight="1" x14ac:dyDescent="0.2"/>
  <cols>
    <col min="1" max="16" width="9.140625" style="573" customWidth="1"/>
    <col min="17" max="18" width="0" style="573" hidden="1" customWidth="1"/>
    <col min="19" max="16384" width="9.140625" style="573"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t="15" hidden="1" customHeight="1" x14ac:dyDescent="0.2"/>
    <row r="47" hidden="1" x14ac:dyDescent="0.2"/>
  </sheetData>
  <sheetProtection algorithmName="SHA-512" hashValue="riwzZQLUuqEI9okIVoWBVfk/TmAmZzDeyaDgkDIBVQuoY5DZqnaEN/a4umUqXM4shyqnGFFEG6S8RKbmq6Cmww==" saltValue="YuPt1HypqP3zv2FXt2qaXw==" spinCount="100000" sheet="1" objects="1" scenarios="1"/>
  <phoneticPr fontId="16" type="noConversion"/>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955C"/>
  </sheetPr>
  <dimension ref="A1:U30"/>
  <sheetViews>
    <sheetView showGridLines="0" showRowColHeaders="0" zoomScale="84" zoomScaleNormal="84" workbookViewId="0">
      <selection activeCell="B8" sqref="B8:P12"/>
    </sheetView>
  </sheetViews>
  <sheetFormatPr baseColWidth="10" defaultColWidth="0" defaultRowHeight="12.75" zeroHeight="1" x14ac:dyDescent="0.25"/>
  <cols>
    <col min="1" max="1" width="6.85546875" style="143" customWidth="1"/>
    <col min="2" max="2" width="4.28515625" style="143" customWidth="1"/>
    <col min="3" max="3" width="46.85546875" style="143" customWidth="1"/>
    <col min="4" max="4" width="21.42578125" style="143" customWidth="1"/>
    <col min="5" max="5" width="30.140625" style="143" customWidth="1"/>
    <col min="6" max="6" width="28.85546875" style="143" customWidth="1"/>
    <col min="7" max="7" width="5.5703125" style="143" customWidth="1"/>
    <col min="8" max="8" width="9.5703125" style="143" customWidth="1"/>
    <col min="9" max="9" width="5.7109375" style="143" customWidth="1"/>
    <col min="10" max="10" width="5.28515625" style="143" customWidth="1"/>
    <col min="11" max="11" width="5.42578125" style="143" customWidth="1"/>
    <col min="12" max="13" width="6" style="143" customWidth="1"/>
    <col min="14" max="14" width="6.28515625" style="143" customWidth="1"/>
    <col min="15" max="16" width="6.140625" style="143" customWidth="1"/>
    <col min="17" max="17" width="5.140625" style="143" customWidth="1"/>
    <col min="18" max="21" width="0" style="143" hidden="1" customWidth="1"/>
    <col min="22" max="16384" width="11.5703125" style="143" hidden="1"/>
  </cols>
  <sheetData>
    <row r="1" spans="1:19" s="78" customFormat="1" ht="8.25" customHeight="1" x14ac:dyDescent="0.25">
      <c r="A1" s="143"/>
      <c r="B1" s="143"/>
      <c r="C1" s="143"/>
      <c r="D1" s="143"/>
      <c r="E1" s="143"/>
      <c r="F1" s="143"/>
      <c r="G1" s="143"/>
      <c r="H1" s="143"/>
      <c r="I1" s="143"/>
      <c r="J1" s="143"/>
      <c r="K1" s="143"/>
      <c r="L1" s="143"/>
      <c r="M1" s="143"/>
      <c r="N1" s="143"/>
      <c r="O1" s="143"/>
      <c r="P1" s="143"/>
      <c r="Q1" s="143"/>
    </row>
    <row r="2" spans="1:19" s="78" customFormat="1" ht="15.75" customHeight="1" x14ac:dyDescent="0.3">
      <c r="A2" s="143"/>
      <c r="B2" s="143"/>
      <c r="C2" s="737" t="s">
        <v>0</v>
      </c>
      <c r="D2" s="737"/>
      <c r="E2" s="737"/>
      <c r="F2" s="737"/>
      <c r="G2" s="737"/>
      <c r="H2" s="737"/>
      <c r="I2" s="737"/>
      <c r="J2" s="737"/>
      <c r="K2" s="737"/>
      <c r="L2" s="737"/>
      <c r="M2" s="737"/>
      <c r="N2" s="737"/>
      <c r="O2" s="737"/>
      <c r="P2" s="737"/>
      <c r="Q2" s="990"/>
    </row>
    <row r="3" spans="1:19" s="78" customFormat="1" ht="14.25" customHeight="1" x14ac:dyDescent="0.3">
      <c r="A3" s="143"/>
      <c r="B3" s="143"/>
      <c r="C3" s="737" t="s">
        <v>1</v>
      </c>
      <c r="D3" s="737"/>
      <c r="E3" s="737"/>
      <c r="F3" s="737"/>
      <c r="G3" s="737"/>
      <c r="H3" s="737"/>
      <c r="I3" s="737"/>
      <c r="J3" s="737"/>
      <c r="K3" s="737"/>
      <c r="L3" s="737"/>
      <c r="M3" s="737"/>
      <c r="N3" s="737"/>
      <c r="O3" s="737"/>
      <c r="P3" s="737"/>
      <c r="Q3" s="990"/>
    </row>
    <row r="4" spans="1:19" s="78" customFormat="1" ht="12.75" customHeight="1" x14ac:dyDescent="0.3">
      <c r="A4" s="143"/>
      <c r="B4" s="143"/>
      <c r="C4" s="737" t="s">
        <v>332</v>
      </c>
      <c r="D4" s="737"/>
      <c r="E4" s="737"/>
      <c r="F4" s="737"/>
      <c r="G4" s="737"/>
      <c r="H4" s="737"/>
      <c r="I4" s="737"/>
      <c r="J4" s="737"/>
      <c r="K4" s="737"/>
      <c r="L4" s="737"/>
      <c r="M4" s="737"/>
      <c r="N4" s="737"/>
      <c r="O4" s="737"/>
      <c r="P4" s="737"/>
      <c r="Q4" s="990"/>
    </row>
    <row r="5" spans="1:19" s="78" customFormat="1" ht="21.75" customHeight="1" x14ac:dyDescent="0.4">
      <c r="A5" s="143"/>
      <c r="B5" s="143"/>
      <c r="C5" s="737" t="s">
        <v>473</v>
      </c>
      <c r="D5" s="737"/>
      <c r="E5" s="737"/>
      <c r="F5" s="737"/>
      <c r="G5" s="737"/>
      <c r="H5" s="737"/>
      <c r="I5" s="737"/>
      <c r="J5" s="737"/>
      <c r="K5" s="737"/>
      <c r="L5" s="737"/>
      <c r="M5" s="737"/>
      <c r="N5" s="737"/>
      <c r="O5" s="737"/>
      <c r="P5" s="737"/>
      <c r="Q5" s="737"/>
      <c r="R5" s="162"/>
      <c r="S5" s="162"/>
    </row>
    <row r="6" spans="1:19" s="78" customFormat="1" ht="30.75" customHeight="1" thickBot="1" x14ac:dyDescent="0.3">
      <c r="A6" s="143"/>
      <c r="B6" s="143"/>
      <c r="C6" s="738" t="s">
        <v>176</v>
      </c>
      <c r="D6" s="738"/>
      <c r="E6" s="738"/>
      <c r="F6" s="738"/>
      <c r="G6" s="738"/>
      <c r="H6" s="738"/>
      <c r="I6" s="738"/>
      <c r="J6" s="738"/>
      <c r="K6" s="738"/>
      <c r="L6" s="738"/>
      <c r="M6" s="738"/>
      <c r="N6" s="738"/>
      <c r="O6" s="738"/>
      <c r="P6" s="738"/>
      <c r="Q6" s="143"/>
    </row>
    <row r="7" spans="1:19" s="78" customFormat="1" ht="21" customHeight="1" thickBot="1" x14ac:dyDescent="0.4">
      <c r="A7" s="143"/>
      <c r="B7" s="680" t="s">
        <v>16</v>
      </c>
      <c r="C7" s="685" t="s">
        <v>3</v>
      </c>
      <c r="D7" s="685"/>
      <c r="E7" s="685"/>
      <c r="F7" s="685"/>
      <c r="G7" s="685"/>
      <c r="H7" s="685"/>
      <c r="I7" s="685"/>
      <c r="J7" s="685"/>
      <c r="K7" s="685"/>
      <c r="L7" s="685"/>
      <c r="M7" s="685"/>
      <c r="N7" s="685"/>
      <c r="O7" s="685"/>
      <c r="P7" s="686"/>
      <c r="Q7" s="523"/>
    </row>
    <row r="8" spans="1:19" s="87" customFormat="1" ht="21" customHeight="1" x14ac:dyDescent="0.35">
      <c r="A8" s="530"/>
      <c r="B8" s="754" t="s">
        <v>442</v>
      </c>
      <c r="C8" s="755"/>
      <c r="D8" s="752"/>
      <c r="E8" s="753"/>
      <c r="F8" s="743" t="s">
        <v>443</v>
      </c>
      <c r="G8" s="744"/>
      <c r="H8" s="744"/>
      <c r="I8" s="745"/>
      <c r="J8" s="758"/>
      <c r="K8" s="758"/>
      <c r="L8" s="758"/>
      <c r="M8" s="758"/>
      <c r="N8" s="758"/>
      <c r="O8" s="758"/>
      <c r="P8" s="759"/>
      <c r="Q8" s="530"/>
    </row>
    <row r="9" spans="1:19" s="87" customFormat="1" ht="21" customHeight="1" x14ac:dyDescent="0.35">
      <c r="A9" s="530"/>
      <c r="B9" s="756" t="s">
        <v>4</v>
      </c>
      <c r="C9" s="751"/>
      <c r="D9" s="741"/>
      <c r="E9" s="742"/>
      <c r="F9" s="746" t="s">
        <v>5</v>
      </c>
      <c r="G9" s="747"/>
      <c r="H9" s="747"/>
      <c r="I9" s="748"/>
      <c r="J9" s="760"/>
      <c r="K9" s="761"/>
      <c r="L9" s="761"/>
      <c r="M9" s="761"/>
      <c r="N9" s="761"/>
      <c r="O9" s="761"/>
      <c r="P9" s="762"/>
      <c r="Q9" s="530"/>
    </row>
    <row r="10" spans="1:19" s="87" customFormat="1" ht="21" customHeight="1" x14ac:dyDescent="0.35">
      <c r="A10" s="530"/>
      <c r="B10" s="757" t="s">
        <v>6</v>
      </c>
      <c r="C10" s="748"/>
      <c r="D10" s="739"/>
      <c r="E10" s="740"/>
      <c r="F10" s="749" t="s">
        <v>7</v>
      </c>
      <c r="G10" s="750"/>
      <c r="H10" s="750"/>
      <c r="I10" s="751"/>
      <c r="J10" s="741"/>
      <c r="K10" s="763"/>
      <c r="L10" s="763"/>
      <c r="M10" s="763"/>
      <c r="N10" s="763"/>
      <c r="O10" s="763"/>
      <c r="P10" s="764"/>
      <c r="Q10" s="530"/>
    </row>
    <row r="11" spans="1:19" s="87" customFormat="1" ht="21" customHeight="1" x14ac:dyDescent="0.35">
      <c r="A11" s="530"/>
      <c r="B11" s="756" t="s">
        <v>8</v>
      </c>
      <c r="C11" s="751"/>
      <c r="D11" s="741"/>
      <c r="E11" s="742"/>
      <c r="F11" s="746" t="s">
        <v>146</v>
      </c>
      <c r="G11" s="1000"/>
      <c r="H11" s="747"/>
      <c r="I11" s="1001"/>
      <c r="J11" s="760"/>
      <c r="K11" s="761"/>
      <c r="L11" s="761"/>
      <c r="M11" s="761"/>
      <c r="N11" s="761"/>
      <c r="O11" s="761"/>
      <c r="P11" s="762"/>
      <c r="Q11" s="530"/>
    </row>
    <row r="12" spans="1:19" s="78" customFormat="1" ht="21" customHeight="1" thickBot="1" x14ac:dyDescent="0.4">
      <c r="A12" s="143"/>
      <c r="B12" s="732" t="s">
        <v>444</v>
      </c>
      <c r="C12" s="733"/>
      <c r="D12" s="733"/>
      <c r="E12" s="734"/>
      <c r="F12" s="683" t="s">
        <v>515</v>
      </c>
      <c r="G12" s="684"/>
      <c r="H12" s="683" t="s">
        <v>514</v>
      </c>
      <c r="I12" s="677"/>
      <c r="J12" s="681"/>
      <c r="K12" s="681"/>
      <c r="L12" s="674"/>
      <c r="M12" s="678"/>
      <c r="N12" s="678"/>
      <c r="O12" s="678"/>
      <c r="P12" s="679"/>
      <c r="Q12" s="143"/>
    </row>
    <row r="13" spans="1:19" s="78" customFormat="1" ht="18" x14ac:dyDescent="0.35">
      <c r="A13" s="143"/>
      <c r="B13" s="145"/>
      <c r="C13" s="145"/>
      <c r="D13" s="145"/>
      <c r="E13" s="145"/>
      <c r="F13" s="145"/>
      <c r="G13" s="145"/>
      <c r="H13" s="145"/>
      <c r="I13" s="145"/>
      <c r="J13" s="145"/>
      <c r="K13" s="145"/>
      <c r="L13" s="145"/>
      <c r="M13" s="145"/>
      <c r="N13" s="145"/>
      <c r="O13" s="145"/>
      <c r="P13" s="145"/>
      <c r="Q13" s="143"/>
    </row>
    <row r="14" spans="1:19" s="78" customFormat="1" ht="46.5" customHeight="1" x14ac:dyDescent="0.35">
      <c r="A14" s="143"/>
      <c r="B14" s="145"/>
      <c r="C14" s="729" t="s">
        <v>245</v>
      </c>
      <c r="D14" s="729"/>
      <c r="E14" s="729"/>
      <c r="F14" s="220"/>
      <c r="G14" s="220"/>
      <c r="H14" s="145"/>
      <c r="I14" s="145"/>
      <c r="J14" s="145"/>
      <c r="K14" s="145"/>
      <c r="L14" s="145"/>
      <c r="M14" s="145"/>
      <c r="N14" s="145"/>
      <c r="O14" s="145"/>
      <c r="P14" s="145"/>
      <c r="Q14" s="143"/>
    </row>
    <row r="15" spans="1:19" s="78" customFormat="1" ht="18.75" thickBot="1" x14ac:dyDescent="0.4">
      <c r="A15" s="143"/>
      <c r="B15" s="145"/>
      <c r="C15" s="145"/>
      <c r="D15" s="145"/>
      <c r="E15" s="145"/>
      <c r="F15" s="145"/>
      <c r="G15" s="145"/>
      <c r="H15" s="145"/>
      <c r="I15" s="145"/>
      <c r="J15" s="145"/>
      <c r="K15" s="145"/>
      <c r="L15" s="145"/>
      <c r="M15" s="145"/>
      <c r="N15" s="145"/>
      <c r="O15" s="145"/>
      <c r="P15" s="145"/>
      <c r="Q15" s="143"/>
    </row>
    <row r="16" spans="1:19" s="78" customFormat="1" ht="18.75" thickBot="1" x14ac:dyDescent="0.4">
      <c r="A16" s="143"/>
      <c r="B16" s="682"/>
      <c r="C16" s="991" t="s">
        <v>246</v>
      </c>
      <c r="D16" s="991"/>
      <c r="E16" s="131" t="s">
        <v>366</v>
      </c>
      <c r="F16" s="145"/>
      <c r="G16" s="145"/>
      <c r="H16" s="145"/>
      <c r="I16" s="145"/>
      <c r="J16" s="145"/>
      <c r="K16" s="145"/>
      <c r="L16" s="145"/>
      <c r="M16" s="145"/>
      <c r="N16" s="145"/>
      <c r="O16" s="145"/>
      <c r="P16" s="145"/>
      <c r="Q16" s="143"/>
    </row>
    <row r="17" spans="1:17" s="78" customFormat="1" ht="18" x14ac:dyDescent="0.35">
      <c r="A17" s="143"/>
      <c r="B17" s="163">
        <v>1</v>
      </c>
      <c r="C17" s="998"/>
      <c r="D17" s="999"/>
      <c r="E17" s="54"/>
      <c r="F17" s="145"/>
      <c r="G17" s="145"/>
      <c r="H17" s="145"/>
      <c r="I17" s="145"/>
      <c r="J17" s="145"/>
      <c r="K17" s="145"/>
      <c r="L17" s="145"/>
      <c r="M17" s="145"/>
      <c r="N17" s="145"/>
      <c r="O17" s="145"/>
      <c r="P17" s="145"/>
      <c r="Q17" s="143"/>
    </row>
    <row r="18" spans="1:17" s="78" customFormat="1" ht="18" x14ac:dyDescent="0.35">
      <c r="A18" s="143"/>
      <c r="B18" s="164">
        <v>2</v>
      </c>
      <c r="C18" s="994"/>
      <c r="D18" s="995"/>
      <c r="E18" s="55"/>
      <c r="F18" s="145"/>
      <c r="G18" s="145"/>
      <c r="H18" s="145"/>
      <c r="I18" s="145"/>
      <c r="J18" s="145"/>
      <c r="K18" s="145"/>
      <c r="L18" s="145"/>
      <c r="M18" s="145"/>
      <c r="N18" s="145"/>
      <c r="O18" s="145"/>
      <c r="P18" s="145"/>
      <c r="Q18" s="143"/>
    </row>
    <row r="19" spans="1:17" s="78" customFormat="1" ht="18" x14ac:dyDescent="0.35">
      <c r="A19" s="143"/>
      <c r="B19" s="164">
        <v>3</v>
      </c>
      <c r="C19" s="992"/>
      <c r="D19" s="993"/>
      <c r="E19" s="56"/>
      <c r="F19" s="145"/>
      <c r="G19" s="145"/>
      <c r="H19" s="145"/>
      <c r="I19" s="145"/>
      <c r="J19" s="145"/>
      <c r="K19" s="145"/>
      <c r="L19" s="145"/>
      <c r="M19" s="145"/>
      <c r="N19" s="145"/>
      <c r="O19" s="145"/>
      <c r="P19" s="145"/>
      <c r="Q19" s="143"/>
    </row>
    <row r="20" spans="1:17" s="78" customFormat="1" ht="18" x14ac:dyDescent="0.35">
      <c r="A20" s="143"/>
      <c r="B20" s="164">
        <v>4</v>
      </c>
      <c r="C20" s="994"/>
      <c r="D20" s="995"/>
      <c r="E20" s="55"/>
      <c r="F20" s="145"/>
      <c r="G20" s="145"/>
      <c r="H20" s="145"/>
      <c r="I20" s="145"/>
      <c r="J20" s="145"/>
      <c r="K20" s="145"/>
      <c r="L20" s="145"/>
      <c r="M20" s="145"/>
      <c r="N20" s="145"/>
      <c r="O20" s="145"/>
      <c r="P20" s="145"/>
      <c r="Q20" s="143"/>
    </row>
    <row r="21" spans="1:17" s="78" customFormat="1" ht="18" x14ac:dyDescent="0.35">
      <c r="A21" s="143"/>
      <c r="B21" s="164">
        <v>5</v>
      </c>
      <c r="C21" s="992"/>
      <c r="D21" s="993"/>
      <c r="E21" s="56"/>
      <c r="F21" s="145"/>
      <c r="G21" s="145"/>
      <c r="H21" s="145"/>
      <c r="I21" s="145"/>
      <c r="J21" s="145"/>
      <c r="K21" s="145"/>
      <c r="L21" s="145"/>
      <c r="M21" s="145"/>
      <c r="N21" s="145"/>
      <c r="O21" s="145"/>
      <c r="P21" s="145"/>
      <c r="Q21" s="143"/>
    </row>
    <row r="22" spans="1:17" s="78" customFormat="1" ht="18" x14ac:dyDescent="0.35">
      <c r="A22" s="143"/>
      <c r="B22" s="164">
        <v>6</v>
      </c>
      <c r="C22" s="994"/>
      <c r="D22" s="995"/>
      <c r="E22" s="57"/>
      <c r="F22" s="145"/>
      <c r="G22" s="145"/>
      <c r="H22" s="145"/>
      <c r="I22" s="145"/>
      <c r="J22" s="145"/>
      <c r="K22" s="145"/>
      <c r="L22" s="145"/>
      <c r="M22" s="145"/>
      <c r="N22" s="145"/>
      <c r="O22" s="145"/>
      <c r="P22" s="145"/>
      <c r="Q22" s="143"/>
    </row>
    <row r="23" spans="1:17" s="78" customFormat="1" ht="18" x14ac:dyDescent="0.35">
      <c r="A23" s="143"/>
      <c r="B23" s="164">
        <v>7</v>
      </c>
      <c r="C23" s="992"/>
      <c r="D23" s="993"/>
      <c r="E23" s="56"/>
      <c r="F23" s="145"/>
      <c r="G23" s="145"/>
      <c r="H23" s="145"/>
      <c r="I23" s="145"/>
      <c r="J23" s="145"/>
      <c r="K23" s="145"/>
      <c r="L23" s="145"/>
      <c r="M23" s="145"/>
      <c r="N23" s="145"/>
      <c r="O23" s="145"/>
      <c r="P23" s="145"/>
      <c r="Q23" s="143"/>
    </row>
    <row r="24" spans="1:17" s="78" customFormat="1" ht="18" x14ac:dyDescent="0.35">
      <c r="A24" s="143"/>
      <c r="B24" s="164">
        <v>8</v>
      </c>
      <c r="C24" s="994"/>
      <c r="D24" s="995"/>
      <c r="E24" s="57"/>
      <c r="F24" s="145"/>
      <c r="G24" s="145"/>
      <c r="H24" s="145"/>
      <c r="I24" s="145"/>
      <c r="J24" s="145"/>
      <c r="K24" s="145"/>
      <c r="L24" s="145"/>
      <c r="M24" s="145"/>
      <c r="N24" s="145"/>
      <c r="O24" s="145"/>
      <c r="P24" s="145"/>
      <c r="Q24" s="143"/>
    </row>
    <row r="25" spans="1:17" s="78" customFormat="1" ht="18" x14ac:dyDescent="0.35">
      <c r="A25" s="143"/>
      <c r="B25" s="164">
        <v>9</v>
      </c>
      <c r="C25" s="992"/>
      <c r="D25" s="993"/>
      <c r="E25" s="56"/>
      <c r="F25" s="145"/>
      <c r="G25" s="145"/>
      <c r="H25" s="145"/>
      <c r="I25" s="145"/>
      <c r="J25" s="145"/>
      <c r="K25" s="145"/>
      <c r="L25" s="145"/>
      <c r="M25" s="145"/>
      <c r="N25" s="145"/>
      <c r="O25" s="145"/>
      <c r="P25" s="145"/>
      <c r="Q25" s="143"/>
    </row>
    <row r="26" spans="1:17" s="78" customFormat="1" ht="18.75" thickBot="1" x14ac:dyDescent="0.4">
      <c r="A26" s="143"/>
      <c r="B26" s="165">
        <v>10</v>
      </c>
      <c r="C26" s="996"/>
      <c r="D26" s="997"/>
      <c r="E26" s="58"/>
      <c r="F26" s="145"/>
      <c r="G26" s="145"/>
      <c r="H26" s="145"/>
      <c r="I26" s="145"/>
      <c r="J26" s="145"/>
      <c r="K26" s="145"/>
      <c r="L26" s="145"/>
      <c r="M26" s="145"/>
      <c r="N26" s="145"/>
      <c r="O26" s="145"/>
      <c r="P26" s="145"/>
      <c r="Q26" s="143"/>
    </row>
    <row r="27" spans="1:17" s="78" customFormat="1" x14ac:dyDescent="0.25">
      <c r="A27" s="143"/>
      <c r="B27" s="143"/>
      <c r="C27" s="143"/>
      <c r="D27" s="143"/>
      <c r="E27" s="143"/>
      <c r="F27" s="143"/>
      <c r="G27" s="143"/>
      <c r="H27" s="143"/>
      <c r="I27" s="143"/>
      <c r="J27" s="143"/>
      <c r="K27" s="143"/>
      <c r="L27" s="143"/>
      <c r="M27" s="143"/>
      <c r="N27" s="143"/>
      <c r="O27" s="143"/>
      <c r="P27" s="143"/>
      <c r="Q27" s="143"/>
    </row>
    <row r="28" spans="1:17" hidden="1" x14ac:dyDescent="0.25"/>
    <row r="29" spans="1:17" hidden="1" x14ac:dyDescent="0.25"/>
    <row r="30" spans="1:17" hidden="1" x14ac:dyDescent="0.25"/>
  </sheetData>
  <protectedRanges>
    <protectedRange sqref="D8:E11 J8:P11 I12 G12 C17:E26" name="Rango1"/>
  </protectedRanges>
  <mergeCells count="35">
    <mergeCell ref="F11:I11"/>
    <mergeCell ref="J11:P11"/>
    <mergeCell ref="C23:D23"/>
    <mergeCell ref="C24:D24"/>
    <mergeCell ref="C25:D25"/>
    <mergeCell ref="C26:D26"/>
    <mergeCell ref="C17:D17"/>
    <mergeCell ref="C18:D18"/>
    <mergeCell ref="C19:D19"/>
    <mergeCell ref="C20:D20"/>
    <mergeCell ref="C21:D21"/>
    <mergeCell ref="C22:D22"/>
    <mergeCell ref="C16:D16"/>
    <mergeCell ref="C14:E14"/>
    <mergeCell ref="B9:C9"/>
    <mergeCell ref="D9:E9"/>
    <mergeCell ref="B12:E12"/>
    <mergeCell ref="B11:C11"/>
    <mergeCell ref="D11:E11"/>
    <mergeCell ref="F9:I9"/>
    <mergeCell ref="J9:P9"/>
    <mergeCell ref="B10:C10"/>
    <mergeCell ref="D10:E10"/>
    <mergeCell ref="C2:Q2"/>
    <mergeCell ref="C3:Q3"/>
    <mergeCell ref="C4:Q4"/>
    <mergeCell ref="C6:P6"/>
    <mergeCell ref="C7:P7"/>
    <mergeCell ref="C5:Q5"/>
    <mergeCell ref="B8:C8"/>
    <mergeCell ref="D8:E8"/>
    <mergeCell ref="F8:I8"/>
    <mergeCell ref="J8:P8"/>
    <mergeCell ref="F10:I10"/>
    <mergeCell ref="J10:P10"/>
  </mergeCells>
  <printOptions horizontalCentered="1"/>
  <pageMargins left="0.39370078740157483" right="0.15748031496062992" top="0.24" bottom="0.25" header="0.22" footer="0.19"/>
  <pageSetup scale="90" firstPageNumber="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2241"/>
  </sheetPr>
  <dimension ref="A1:V25"/>
  <sheetViews>
    <sheetView showGridLines="0" zoomScale="89" zoomScaleNormal="89" workbookViewId="0"/>
  </sheetViews>
  <sheetFormatPr baseColWidth="10" defaultColWidth="0" defaultRowHeight="12.75" zeroHeight="1" x14ac:dyDescent="0.25"/>
  <cols>
    <col min="1" max="1" width="3" style="337" customWidth="1"/>
    <col min="2" max="2" width="5.42578125" style="337" customWidth="1"/>
    <col min="3" max="3" width="60.28515625" style="337" customWidth="1"/>
    <col min="4" max="4" width="1.42578125" style="337" customWidth="1"/>
    <col min="5" max="5" width="28.5703125" style="337" customWidth="1"/>
    <col min="6" max="7" width="5.7109375" style="337" customWidth="1"/>
    <col min="8" max="8" width="5.28515625" style="337" customWidth="1"/>
    <col min="9" max="9" width="5.42578125" style="337" customWidth="1"/>
    <col min="10" max="10" width="6" style="337" customWidth="1"/>
    <col min="11" max="16" width="5.85546875" style="337" customWidth="1"/>
    <col min="17" max="17" width="6" style="337" customWidth="1"/>
    <col min="18" max="20" width="5.85546875" style="337" customWidth="1"/>
    <col min="21" max="21" width="5.28515625" style="337" customWidth="1"/>
    <col min="22" max="16384" width="11.5703125" style="337" hidden="1"/>
  </cols>
  <sheetData>
    <row r="1" spans="1:22" s="84" customFormat="1" ht="27" customHeight="1" x14ac:dyDescent="0.25">
      <c r="A1" s="143"/>
      <c r="B1" s="143"/>
      <c r="C1" s="143"/>
      <c r="D1" s="143"/>
      <c r="E1" s="143"/>
      <c r="F1" s="143"/>
      <c r="G1" s="143"/>
      <c r="H1" s="143"/>
      <c r="I1" s="143"/>
      <c r="J1" s="143"/>
      <c r="K1" s="143"/>
      <c r="L1" s="143"/>
      <c r="M1" s="143"/>
      <c r="N1" s="143"/>
      <c r="O1" s="143"/>
      <c r="P1" s="143"/>
      <c r="Q1" s="143"/>
      <c r="R1" s="143"/>
      <c r="S1" s="143"/>
      <c r="T1" s="143"/>
      <c r="U1" s="143"/>
    </row>
    <row r="2" spans="1:22" s="84" customFormat="1" ht="15" x14ac:dyDescent="0.3">
      <c r="A2" s="143"/>
      <c r="B2" s="385"/>
      <c r="C2" s="737" t="s">
        <v>0</v>
      </c>
      <c r="D2" s="737"/>
      <c r="E2" s="737"/>
      <c r="F2" s="737"/>
      <c r="G2" s="737"/>
      <c r="H2" s="737"/>
      <c r="I2" s="737"/>
      <c r="J2" s="737"/>
      <c r="K2" s="737"/>
      <c r="L2" s="737"/>
      <c r="M2" s="737"/>
      <c r="N2" s="737"/>
      <c r="O2" s="737"/>
      <c r="P2" s="737"/>
      <c r="Q2" s="737"/>
      <c r="R2" s="143"/>
      <c r="S2" s="143"/>
      <c r="T2" s="143"/>
      <c r="U2" s="143"/>
    </row>
    <row r="3" spans="1:22" s="84" customFormat="1" ht="15" x14ac:dyDescent="0.3">
      <c r="A3" s="143"/>
      <c r="B3" s="385"/>
      <c r="C3" s="737" t="s">
        <v>1</v>
      </c>
      <c r="D3" s="737"/>
      <c r="E3" s="737"/>
      <c r="F3" s="737"/>
      <c r="G3" s="737"/>
      <c r="H3" s="737"/>
      <c r="I3" s="737"/>
      <c r="J3" s="737"/>
      <c r="K3" s="737"/>
      <c r="L3" s="737"/>
      <c r="M3" s="737"/>
      <c r="N3" s="737"/>
      <c r="O3" s="737"/>
      <c r="P3" s="737"/>
      <c r="Q3" s="737"/>
      <c r="R3" s="143"/>
      <c r="S3" s="143"/>
      <c r="T3" s="143"/>
      <c r="U3" s="143"/>
    </row>
    <row r="4" spans="1:22" s="84" customFormat="1" ht="15" x14ac:dyDescent="0.3">
      <c r="A4" s="143"/>
      <c r="B4" s="385"/>
      <c r="C4" s="737" t="s">
        <v>332</v>
      </c>
      <c r="D4" s="737"/>
      <c r="E4" s="737"/>
      <c r="F4" s="737"/>
      <c r="G4" s="737"/>
      <c r="H4" s="737"/>
      <c r="I4" s="737"/>
      <c r="J4" s="737"/>
      <c r="K4" s="737"/>
      <c r="L4" s="737"/>
      <c r="M4" s="737"/>
      <c r="N4" s="737"/>
      <c r="O4" s="737"/>
      <c r="P4" s="737"/>
      <c r="Q4" s="737"/>
      <c r="R4" s="143"/>
      <c r="S4" s="143"/>
      <c r="T4" s="143"/>
      <c r="U4" s="143"/>
    </row>
    <row r="5" spans="1:22" s="84" customFormat="1" ht="12" customHeight="1" x14ac:dyDescent="0.25">
      <c r="A5" s="143"/>
      <c r="B5" s="385"/>
      <c r="C5" s="1008"/>
      <c r="D5" s="1008"/>
      <c r="E5" s="1008"/>
      <c r="F5" s="1008"/>
      <c r="G5" s="1008"/>
      <c r="H5" s="1008"/>
      <c r="I5" s="1008"/>
      <c r="J5" s="1008"/>
      <c r="K5" s="1008"/>
      <c r="L5" s="1008"/>
      <c r="M5" s="1008"/>
      <c r="N5" s="1008"/>
      <c r="O5" s="143"/>
      <c r="P5" s="143"/>
      <c r="Q5" s="143"/>
      <c r="R5" s="143"/>
      <c r="S5" s="143"/>
      <c r="T5" s="143"/>
      <c r="U5" s="143"/>
    </row>
    <row r="6" spans="1:22" s="84" customFormat="1" ht="15.75" customHeight="1" x14ac:dyDescent="0.3">
      <c r="A6" s="143"/>
      <c r="B6" s="1015" t="s">
        <v>474</v>
      </c>
      <c r="C6" s="1015"/>
      <c r="D6" s="1015"/>
      <c r="E6" s="1015"/>
      <c r="F6" s="1015"/>
      <c r="G6" s="1015"/>
      <c r="H6" s="1015"/>
      <c r="I6" s="1015"/>
      <c r="J6" s="1015"/>
      <c r="K6" s="1015"/>
      <c r="L6" s="1015"/>
      <c r="M6" s="1015"/>
      <c r="N6" s="1015"/>
      <c r="O6" s="1015"/>
      <c r="P6" s="1015"/>
      <c r="Q6" s="1015"/>
      <c r="R6" s="143"/>
      <c r="S6" s="143"/>
      <c r="T6" s="143"/>
      <c r="U6" s="143"/>
    </row>
    <row r="7" spans="1:22" s="84" customFormat="1" ht="38.25" customHeight="1" x14ac:dyDescent="0.35">
      <c r="A7" s="143"/>
      <c r="B7" s="872" t="s">
        <v>176</v>
      </c>
      <c r="C7" s="872"/>
      <c r="D7" s="872"/>
      <c r="E7" s="872"/>
      <c r="F7" s="872"/>
      <c r="G7" s="872"/>
      <c r="H7" s="872"/>
      <c r="I7" s="872"/>
      <c r="J7" s="872"/>
      <c r="K7" s="872"/>
      <c r="L7" s="386"/>
      <c r="M7" s="386"/>
      <c r="N7" s="172"/>
      <c r="O7" s="172"/>
      <c r="P7" s="143"/>
      <c r="Q7" s="143"/>
      <c r="R7" s="143"/>
      <c r="S7" s="143"/>
      <c r="T7" s="143"/>
      <c r="U7" s="143"/>
    </row>
    <row r="8" spans="1:22" s="84" customFormat="1" ht="14.25" customHeight="1" x14ac:dyDescent="0.3">
      <c r="A8" s="143"/>
      <c r="B8" s="1003"/>
      <c r="C8" s="1003"/>
      <c r="D8" s="1003"/>
      <c r="E8" s="1003"/>
      <c r="F8" s="1003"/>
      <c r="G8" s="1003"/>
      <c r="H8" s="1003"/>
      <c r="I8" s="1003"/>
      <c r="J8" s="1003"/>
      <c r="K8" s="1003"/>
      <c r="L8" s="1003"/>
      <c r="M8" s="386"/>
      <c r="N8" s="172"/>
      <c r="O8" s="143"/>
      <c r="P8" s="218" t="s">
        <v>365</v>
      </c>
      <c r="Q8" s="143"/>
      <c r="R8" s="143"/>
      <c r="S8" s="143"/>
      <c r="T8" s="143"/>
      <c r="U8" s="143"/>
    </row>
    <row r="9" spans="1:22" s="84" customFormat="1" ht="31.5" customHeight="1" x14ac:dyDescent="0.3">
      <c r="A9" s="143"/>
      <c r="B9" s="1002" t="s">
        <v>177</v>
      </c>
      <c r="C9" s="1002"/>
      <c r="D9" s="1002"/>
      <c r="E9" s="1002"/>
      <c r="F9" s="1002"/>
      <c r="G9" s="1002"/>
      <c r="H9" s="1002"/>
      <c r="I9" s="1002"/>
      <c r="J9" s="1002"/>
      <c r="K9" s="1002"/>
      <c r="L9" s="385"/>
      <c r="M9" s="385"/>
      <c r="N9" s="172"/>
      <c r="O9" s="143"/>
      <c r="P9" s="143"/>
      <c r="Q9" s="143"/>
      <c r="R9" s="143"/>
      <c r="S9" s="143"/>
      <c r="T9" s="143"/>
      <c r="U9" s="143"/>
    </row>
    <row r="10" spans="1:22" s="84" customFormat="1" ht="12" customHeight="1" thickBot="1" x14ac:dyDescent="0.35">
      <c r="A10" s="143"/>
      <c r="B10" s="1003"/>
      <c r="C10" s="1003"/>
      <c r="D10" s="1003"/>
      <c r="E10" s="1003"/>
      <c r="F10" s="1003"/>
      <c r="G10" s="1003"/>
      <c r="H10" s="1003"/>
      <c r="I10" s="1003"/>
      <c r="J10" s="1003"/>
      <c r="K10" s="1003"/>
      <c r="L10" s="385"/>
      <c r="M10" s="385"/>
      <c r="N10" s="172"/>
      <c r="O10" s="143"/>
      <c r="P10" s="143"/>
      <c r="Q10" s="143"/>
      <c r="R10" s="143"/>
      <c r="S10" s="143"/>
      <c r="T10" s="143"/>
      <c r="U10" s="143"/>
      <c r="V10" s="89"/>
    </row>
    <row r="11" spans="1:22" s="84" customFormat="1" ht="19.5" customHeight="1" thickBot="1" x14ac:dyDescent="0.4">
      <c r="A11" s="143"/>
      <c r="B11" s="299" t="s">
        <v>206</v>
      </c>
      <c r="C11" s="296" t="s">
        <v>178</v>
      </c>
      <c r="D11" s="297"/>
      <c r="E11" s="297"/>
      <c r="F11" s="297"/>
      <c r="G11" s="297"/>
      <c r="H11" s="297"/>
      <c r="I11" s="297"/>
      <c r="J11" s="298"/>
      <c r="K11" s="300">
        <v>1</v>
      </c>
      <c r="L11" s="295">
        <v>2</v>
      </c>
      <c r="M11" s="295">
        <v>3</v>
      </c>
      <c r="N11" s="294">
        <v>4</v>
      </c>
      <c r="O11" s="294">
        <v>5</v>
      </c>
      <c r="P11" s="294">
        <v>6</v>
      </c>
      <c r="Q11" s="294">
        <v>7</v>
      </c>
      <c r="R11" s="294">
        <v>8</v>
      </c>
      <c r="S11" s="294">
        <v>9</v>
      </c>
      <c r="T11" s="294">
        <v>10</v>
      </c>
      <c r="U11" s="574"/>
    </row>
    <row r="12" spans="1:22" s="84" customFormat="1" ht="21.75" customHeight="1" x14ac:dyDescent="0.35">
      <c r="A12" s="143"/>
      <c r="B12" s="301">
        <v>1</v>
      </c>
      <c r="C12" s="1004" t="s">
        <v>417</v>
      </c>
      <c r="D12" s="1004"/>
      <c r="E12" s="1004"/>
      <c r="F12" s="1004"/>
      <c r="G12" s="1004"/>
      <c r="H12" s="1004"/>
      <c r="I12" s="1004"/>
      <c r="J12" s="1005"/>
      <c r="K12" s="225">
        <v>1</v>
      </c>
      <c r="L12" s="226" t="s">
        <v>395</v>
      </c>
      <c r="M12" s="225">
        <v>1</v>
      </c>
      <c r="N12" s="226" t="s">
        <v>395</v>
      </c>
      <c r="O12" s="225" t="s">
        <v>395</v>
      </c>
      <c r="P12" s="226" t="s">
        <v>395</v>
      </c>
      <c r="Q12" s="225" t="s">
        <v>395</v>
      </c>
      <c r="R12" s="226">
        <v>1</v>
      </c>
      <c r="S12" s="225" t="s">
        <v>395</v>
      </c>
      <c r="T12" s="260">
        <v>1</v>
      </c>
      <c r="U12" s="143"/>
    </row>
    <row r="13" spans="1:22" s="84" customFormat="1" ht="21.75" customHeight="1" x14ac:dyDescent="0.35">
      <c r="A13" s="143"/>
      <c r="B13" s="290">
        <v>2</v>
      </c>
      <c r="C13" s="1009" t="s">
        <v>410</v>
      </c>
      <c r="D13" s="1009"/>
      <c r="E13" s="1009"/>
      <c r="F13" s="1009"/>
      <c r="G13" s="1009"/>
      <c r="H13" s="1009"/>
      <c r="I13" s="1009"/>
      <c r="J13" s="1010"/>
      <c r="K13" s="230" t="s">
        <v>395</v>
      </c>
      <c r="L13" s="231">
        <v>1</v>
      </c>
      <c r="M13" s="230">
        <v>1</v>
      </c>
      <c r="N13" s="231">
        <v>1</v>
      </c>
      <c r="O13" s="230" t="s">
        <v>395</v>
      </c>
      <c r="P13" s="231" t="s">
        <v>395</v>
      </c>
      <c r="Q13" s="230" t="s">
        <v>395</v>
      </c>
      <c r="R13" s="231">
        <v>1</v>
      </c>
      <c r="S13" s="230">
        <v>1</v>
      </c>
      <c r="T13" s="261">
        <v>0</v>
      </c>
      <c r="U13" s="143"/>
    </row>
    <row r="14" spans="1:22" s="84" customFormat="1" ht="21.75" customHeight="1" x14ac:dyDescent="0.35">
      <c r="A14" s="143"/>
      <c r="B14" s="284">
        <v>3</v>
      </c>
      <c r="C14" s="1011" t="s">
        <v>418</v>
      </c>
      <c r="D14" s="1011"/>
      <c r="E14" s="1011"/>
      <c r="F14" s="1011"/>
      <c r="G14" s="1011"/>
      <c r="H14" s="1011"/>
      <c r="I14" s="1011"/>
      <c r="J14" s="1012"/>
      <c r="K14" s="230" t="s">
        <v>395</v>
      </c>
      <c r="L14" s="231">
        <v>0</v>
      </c>
      <c r="M14" s="230" t="s">
        <v>395</v>
      </c>
      <c r="N14" s="231">
        <v>0</v>
      </c>
      <c r="O14" s="230" t="s">
        <v>395</v>
      </c>
      <c r="P14" s="231" t="s">
        <v>395</v>
      </c>
      <c r="Q14" s="230" t="s">
        <v>395</v>
      </c>
      <c r="R14" s="231">
        <v>1</v>
      </c>
      <c r="S14" s="230" t="s">
        <v>395</v>
      </c>
      <c r="T14" s="261">
        <v>1</v>
      </c>
      <c r="U14" s="143"/>
    </row>
    <row r="15" spans="1:22" s="84" customFormat="1" ht="21.75" customHeight="1" thickBot="1" x14ac:dyDescent="0.4">
      <c r="A15" s="143"/>
      <c r="B15" s="302">
        <v>4</v>
      </c>
      <c r="C15" s="1013" t="s">
        <v>419</v>
      </c>
      <c r="D15" s="1013"/>
      <c r="E15" s="1013"/>
      <c r="F15" s="1013"/>
      <c r="G15" s="1013"/>
      <c r="H15" s="1013"/>
      <c r="I15" s="1013"/>
      <c r="J15" s="1014"/>
      <c r="K15" s="264" t="s">
        <v>395</v>
      </c>
      <c r="L15" s="265" t="s">
        <v>395</v>
      </c>
      <c r="M15" s="266">
        <v>1</v>
      </c>
      <c r="N15" s="265" t="s">
        <v>395</v>
      </c>
      <c r="O15" s="266">
        <v>0</v>
      </c>
      <c r="P15" s="265" t="s">
        <v>395</v>
      </c>
      <c r="Q15" s="266" t="s">
        <v>395</v>
      </c>
      <c r="R15" s="265">
        <v>1</v>
      </c>
      <c r="S15" s="266" t="s">
        <v>395</v>
      </c>
      <c r="T15" s="267" t="s">
        <v>395</v>
      </c>
      <c r="U15" s="533">
        <f>COUNT(K12:T15)</f>
        <v>17</v>
      </c>
    </row>
    <row r="16" spans="1:22" s="84" customFormat="1" ht="21.75" customHeight="1" thickBot="1" x14ac:dyDescent="0.4">
      <c r="A16" s="524"/>
      <c r="B16" s="379"/>
      <c r="C16" s="1006" t="s">
        <v>14</v>
      </c>
      <c r="D16" s="1006"/>
      <c r="E16" s="1006"/>
      <c r="F16" s="1006"/>
      <c r="G16" s="1006"/>
      <c r="H16" s="1006"/>
      <c r="I16" s="1006"/>
      <c r="J16" s="1007"/>
      <c r="K16" s="303">
        <f>SUM(K12:K15)</f>
        <v>1</v>
      </c>
      <c r="L16" s="279">
        <f t="shared" ref="L16:T16" si="0">SUM(L12:L15)</f>
        <v>1</v>
      </c>
      <c r="M16" s="280">
        <f t="shared" si="0"/>
        <v>3</v>
      </c>
      <c r="N16" s="278">
        <f t="shared" si="0"/>
        <v>1</v>
      </c>
      <c r="O16" s="278">
        <f t="shared" si="0"/>
        <v>0</v>
      </c>
      <c r="P16" s="279">
        <f t="shared" si="0"/>
        <v>0</v>
      </c>
      <c r="Q16" s="279">
        <f t="shared" si="0"/>
        <v>0</v>
      </c>
      <c r="R16" s="279">
        <f t="shared" si="0"/>
        <v>4</v>
      </c>
      <c r="S16" s="280">
        <f t="shared" si="0"/>
        <v>1</v>
      </c>
      <c r="T16" s="281">
        <f t="shared" si="0"/>
        <v>2</v>
      </c>
      <c r="U16" s="533">
        <f>SUM(K16:T16)</f>
        <v>13</v>
      </c>
    </row>
    <row r="17" spans="1:21" s="84" customFormat="1" ht="11.25" customHeight="1" x14ac:dyDescent="0.25">
      <c r="A17" s="143"/>
      <c r="B17" s="143"/>
      <c r="C17" s="143"/>
      <c r="D17" s="143"/>
      <c r="E17" s="143"/>
      <c r="F17" s="143"/>
      <c r="G17" s="143"/>
      <c r="H17" s="143"/>
      <c r="I17" s="143"/>
      <c r="J17" s="143"/>
      <c r="K17" s="143"/>
      <c r="L17" s="143"/>
      <c r="M17" s="143"/>
      <c r="N17" s="143"/>
      <c r="O17" s="143"/>
      <c r="P17" s="143"/>
      <c r="Q17" s="143"/>
      <c r="R17" s="143"/>
      <c r="S17" s="143"/>
      <c r="T17" s="143"/>
      <c r="U17" s="652">
        <f>(U16/U15)</f>
        <v>0.76470588235294112</v>
      </c>
    </row>
    <row r="18" spans="1:21" hidden="1" x14ac:dyDescent="0.25"/>
    <row r="19" spans="1:21" hidden="1" x14ac:dyDescent="0.25"/>
    <row r="20" spans="1:21" hidden="1" x14ac:dyDescent="0.25"/>
    <row r="21" spans="1:21" hidden="1" x14ac:dyDescent="0.25"/>
    <row r="22" spans="1:21" hidden="1" x14ac:dyDescent="0.25"/>
    <row r="23" spans="1:21" hidden="1" x14ac:dyDescent="0.25"/>
    <row r="24" spans="1:21" hidden="1" x14ac:dyDescent="0.25"/>
    <row r="25" spans="1:21" hidden="1" x14ac:dyDescent="0.25"/>
  </sheetData>
  <sheetProtection algorithmName="SHA-512" hashValue="KSXQTvsaGE2natCTFAeqXT9U2x5bmiKjuSVeLCsW79qGbk0PbjjBxuedhm5+mkXyZfWE2iMxo5MhubA2LM7Bdg==" saltValue="RvfJRytXjig8JA+EkrP4NA==" spinCount="100000" sheet="1" objects="1" scenarios="1"/>
  <protectedRanges>
    <protectedRange sqref="K12:T15" name="Rango1"/>
  </protectedRanges>
  <mergeCells count="14">
    <mergeCell ref="C16:J16"/>
    <mergeCell ref="C5:N5"/>
    <mergeCell ref="B8:L8"/>
    <mergeCell ref="B7:K7"/>
    <mergeCell ref="C13:J13"/>
    <mergeCell ref="C14:J14"/>
    <mergeCell ref="C15:J15"/>
    <mergeCell ref="B6:Q6"/>
    <mergeCell ref="C2:Q2"/>
    <mergeCell ref="C3:Q3"/>
    <mergeCell ref="B9:K9"/>
    <mergeCell ref="B10:K10"/>
    <mergeCell ref="C12:J12"/>
    <mergeCell ref="C4:Q4"/>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K12:T15">
      <formula1>"1,0,NA"</formula1>
    </dataValidation>
  </dataValidation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2241"/>
  </sheetPr>
  <dimension ref="A1:Y30"/>
  <sheetViews>
    <sheetView showGridLines="0" zoomScale="98" zoomScaleNormal="98" workbookViewId="0"/>
  </sheetViews>
  <sheetFormatPr baseColWidth="10" defaultColWidth="0" defaultRowHeight="15" zeroHeight="1" x14ac:dyDescent="0.3"/>
  <cols>
    <col min="1" max="1" width="4.5703125" style="575" customWidth="1"/>
    <col min="2" max="2" width="8.28515625" style="575" customWidth="1"/>
    <col min="3" max="10" width="9.140625" style="575" customWidth="1"/>
    <col min="11" max="11" width="10" style="575" customWidth="1"/>
    <col min="12" max="21" width="5.85546875" style="575" customWidth="1"/>
    <col min="22" max="22" width="4" style="575" customWidth="1"/>
    <col min="23" max="25" width="0" style="575" hidden="1" customWidth="1"/>
    <col min="26" max="16384" width="9.140625" style="575" hidden="1"/>
  </cols>
  <sheetData>
    <row r="1" spans="1:23" s="84" customFormat="1" x14ac:dyDescent="0.3">
      <c r="A1" s="143"/>
      <c r="B1" s="143"/>
      <c r="C1" s="506"/>
      <c r="D1" s="506"/>
      <c r="E1" s="506"/>
      <c r="F1" s="506"/>
      <c r="G1" s="506"/>
      <c r="H1" s="506"/>
      <c r="I1" s="506"/>
      <c r="J1" s="506"/>
      <c r="K1" s="506"/>
      <c r="L1" s="506"/>
      <c r="M1" s="506"/>
      <c r="N1" s="506"/>
      <c r="O1" s="506"/>
      <c r="P1" s="506"/>
      <c r="Q1" s="506"/>
      <c r="R1" s="506"/>
      <c r="S1" s="506"/>
      <c r="T1" s="506"/>
      <c r="U1" s="506"/>
      <c r="V1" s="143"/>
    </row>
    <row r="2" spans="1:23" s="84" customFormat="1" x14ac:dyDescent="0.3">
      <c r="A2" s="143"/>
      <c r="B2" s="143"/>
      <c r="C2" s="371"/>
      <c r="D2" s="371"/>
      <c r="E2" s="371"/>
      <c r="F2" s="371"/>
      <c r="G2" s="371"/>
      <c r="H2" s="371"/>
      <c r="I2" s="371"/>
      <c r="J2" s="371" t="s">
        <v>0</v>
      </c>
      <c r="K2" s="371"/>
      <c r="L2" s="371"/>
      <c r="M2" s="371"/>
      <c r="N2" s="371"/>
      <c r="O2" s="371"/>
      <c r="P2" s="371"/>
      <c r="Q2" s="371"/>
      <c r="R2" s="371"/>
      <c r="S2" s="371"/>
      <c r="T2" s="371"/>
      <c r="U2" s="371"/>
      <c r="V2" s="143"/>
    </row>
    <row r="3" spans="1:23" s="84" customFormat="1" x14ac:dyDescent="0.3">
      <c r="A3" s="143"/>
      <c r="B3" s="143"/>
      <c r="C3" s="737" t="s">
        <v>1</v>
      </c>
      <c r="D3" s="737"/>
      <c r="E3" s="737"/>
      <c r="F3" s="737"/>
      <c r="G3" s="737"/>
      <c r="H3" s="737"/>
      <c r="I3" s="737"/>
      <c r="J3" s="737"/>
      <c r="K3" s="737"/>
      <c r="L3" s="737"/>
      <c r="M3" s="737"/>
      <c r="N3" s="737"/>
      <c r="O3" s="737"/>
      <c r="P3" s="737"/>
      <c r="Q3" s="737"/>
      <c r="R3" s="737"/>
      <c r="S3" s="737"/>
      <c r="T3" s="737"/>
      <c r="U3" s="737"/>
      <c r="V3" s="143"/>
    </row>
    <row r="4" spans="1:23" s="84" customFormat="1" x14ac:dyDescent="0.3">
      <c r="A4" s="143"/>
      <c r="B4" s="143"/>
      <c r="C4" s="737" t="s">
        <v>332</v>
      </c>
      <c r="D4" s="737"/>
      <c r="E4" s="737"/>
      <c r="F4" s="737"/>
      <c r="G4" s="737"/>
      <c r="H4" s="737"/>
      <c r="I4" s="737"/>
      <c r="J4" s="737"/>
      <c r="K4" s="737"/>
      <c r="L4" s="737"/>
      <c r="M4" s="737"/>
      <c r="N4" s="737"/>
      <c r="O4" s="737"/>
      <c r="P4" s="737"/>
      <c r="Q4" s="737"/>
      <c r="R4" s="737"/>
      <c r="S4" s="737"/>
      <c r="T4" s="737"/>
      <c r="U4" s="737"/>
      <c r="V4" s="143"/>
    </row>
    <row r="5" spans="1:23" s="84" customFormat="1" ht="36" customHeight="1" x14ac:dyDescent="0.35">
      <c r="A5" s="143"/>
      <c r="B5" s="143"/>
      <c r="C5" s="1032" t="s">
        <v>401</v>
      </c>
      <c r="D5" s="694"/>
      <c r="E5" s="694"/>
      <c r="F5" s="694"/>
      <c r="G5" s="694"/>
      <c r="H5" s="694"/>
      <c r="I5" s="694"/>
      <c r="J5" s="694"/>
      <c r="K5" s="694"/>
      <c r="L5" s="694"/>
      <c r="M5" s="694"/>
      <c r="N5" s="694"/>
      <c r="O5" s="694"/>
      <c r="P5" s="694"/>
      <c r="Q5" s="694"/>
      <c r="R5" s="694"/>
      <c r="S5" s="694"/>
      <c r="T5" s="694"/>
      <c r="U5" s="694"/>
      <c r="V5" s="143"/>
    </row>
    <row r="6" spans="1:23" s="85" customFormat="1" ht="25.5" customHeight="1" thickBot="1" x14ac:dyDescent="0.4">
      <c r="A6" s="172"/>
      <c r="B6" s="385"/>
      <c r="C6" s="872" t="s">
        <v>176</v>
      </c>
      <c r="D6" s="872"/>
      <c r="E6" s="872"/>
      <c r="F6" s="872"/>
      <c r="G6" s="872"/>
      <c r="H6" s="872"/>
      <c r="I6" s="872"/>
      <c r="J6" s="872"/>
      <c r="K6" s="872"/>
      <c r="L6" s="872"/>
      <c r="M6" s="872"/>
      <c r="N6" s="872"/>
      <c r="O6" s="872"/>
      <c r="P6" s="872"/>
      <c r="Q6" s="872"/>
      <c r="R6" s="872"/>
      <c r="S6" s="872"/>
      <c r="T6" s="872"/>
      <c r="U6" s="872"/>
      <c r="V6" s="172"/>
      <c r="W6" s="86"/>
    </row>
    <row r="7" spans="1:23" s="85" customFormat="1" ht="23.25" customHeight="1" thickBot="1" x14ac:dyDescent="0.4">
      <c r="A7" s="172"/>
      <c r="B7" s="276" t="s">
        <v>205</v>
      </c>
      <c r="C7" s="1023" t="s">
        <v>179</v>
      </c>
      <c r="D7" s="1024"/>
      <c r="E7" s="1024"/>
      <c r="F7" s="1024"/>
      <c r="G7" s="1024"/>
      <c r="H7" s="1024"/>
      <c r="I7" s="1024"/>
      <c r="J7" s="1024"/>
      <c r="K7" s="1025"/>
      <c r="L7" s="295">
        <v>1</v>
      </c>
      <c r="M7" s="295">
        <v>2</v>
      </c>
      <c r="N7" s="294">
        <v>3</v>
      </c>
      <c r="O7" s="294">
        <v>4</v>
      </c>
      <c r="P7" s="294">
        <v>5</v>
      </c>
      <c r="Q7" s="294">
        <v>6</v>
      </c>
      <c r="R7" s="294">
        <v>7</v>
      </c>
      <c r="S7" s="294">
        <v>8</v>
      </c>
      <c r="T7" s="294">
        <v>9</v>
      </c>
      <c r="U7" s="294">
        <v>10</v>
      </c>
      <c r="V7" s="172"/>
    </row>
    <row r="8" spans="1:23" s="85" customFormat="1" ht="16.5" customHeight="1" x14ac:dyDescent="0.3">
      <c r="A8" s="172"/>
      <c r="B8" s="292">
        <v>1</v>
      </c>
      <c r="C8" s="1033" t="s">
        <v>404</v>
      </c>
      <c r="D8" s="1034"/>
      <c r="E8" s="1034"/>
      <c r="F8" s="1034"/>
      <c r="G8" s="1034"/>
      <c r="H8" s="1034"/>
      <c r="I8" s="1034"/>
      <c r="J8" s="1034"/>
      <c r="K8" s="1035"/>
      <c r="L8" s="240">
        <v>1</v>
      </c>
      <c r="M8" s="226" t="s">
        <v>395</v>
      </c>
      <c r="N8" s="225" t="s">
        <v>395</v>
      </c>
      <c r="O8" s="226" t="s">
        <v>395</v>
      </c>
      <c r="P8" s="225" t="s">
        <v>395</v>
      </c>
      <c r="Q8" s="226" t="s">
        <v>395</v>
      </c>
      <c r="R8" s="225" t="s">
        <v>395</v>
      </c>
      <c r="S8" s="226" t="s">
        <v>395</v>
      </c>
      <c r="T8" s="225" t="s">
        <v>395</v>
      </c>
      <c r="U8" s="229" t="s">
        <v>395</v>
      </c>
      <c r="V8" s="172"/>
    </row>
    <row r="9" spans="1:23" s="85" customFormat="1" ht="16.5" customHeight="1" x14ac:dyDescent="0.3">
      <c r="A9" s="172"/>
      <c r="B9" s="290">
        <v>2</v>
      </c>
      <c r="C9" s="1020" t="s">
        <v>405</v>
      </c>
      <c r="D9" s="1021"/>
      <c r="E9" s="1021"/>
      <c r="F9" s="1021"/>
      <c r="G9" s="1021"/>
      <c r="H9" s="1021"/>
      <c r="I9" s="1021"/>
      <c r="J9" s="1021"/>
      <c r="K9" s="1022"/>
      <c r="L9" s="241">
        <v>0</v>
      </c>
      <c r="M9" s="231" t="s">
        <v>395</v>
      </c>
      <c r="N9" s="230" t="s">
        <v>395</v>
      </c>
      <c r="O9" s="231" t="s">
        <v>395</v>
      </c>
      <c r="P9" s="230" t="s">
        <v>395</v>
      </c>
      <c r="Q9" s="231" t="s">
        <v>395</v>
      </c>
      <c r="R9" s="230" t="s">
        <v>395</v>
      </c>
      <c r="S9" s="231" t="s">
        <v>395</v>
      </c>
      <c r="T9" s="230" t="s">
        <v>395</v>
      </c>
      <c r="U9" s="234" t="s">
        <v>395</v>
      </c>
      <c r="V9" s="172"/>
    </row>
    <row r="10" spans="1:23" s="85" customFormat="1" ht="16.5" customHeight="1" x14ac:dyDescent="0.3">
      <c r="A10" s="172"/>
      <c r="B10" s="284">
        <v>3</v>
      </c>
      <c r="C10" s="1017" t="s">
        <v>19</v>
      </c>
      <c r="D10" s="1018"/>
      <c r="E10" s="1018"/>
      <c r="F10" s="1018"/>
      <c r="G10" s="1018"/>
      <c r="H10" s="1018"/>
      <c r="I10" s="1018"/>
      <c r="J10" s="1018"/>
      <c r="K10" s="1019"/>
      <c r="L10" s="241" t="s">
        <v>395</v>
      </c>
      <c r="M10" s="231" t="s">
        <v>395</v>
      </c>
      <c r="N10" s="230" t="s">
        <v>395</v>
      </c>
      <c r="O10" s="231" t="s">
        <v>395</v>
      </c>
      <c r="P10" s="230" t="s">
        <v>395</v>
      </c>
      <c r="Q10" s="231" t="s">
        <v>395</v>
      </c>
      <c r="R10" s="230" t="s">
        <v>395</v>
      </c>
      <c r="S10" s="231" t="s">
        <v>395</v>
      </c>
      <c r="T10" s="230" t="s">
        <v>395</v>
      </c>
      <c r="U10" s="234" t="s">
        <v>395</v>
      </c>
      <c r="V10" s="172"/>
    </row>
    <row r="11" spans="1:23" s="85" customFormat="1" ht="16.5" customHeight="1" x14ac:dyDescent="0.3">
      <c r="A11" s="172"/>
      <c r="B11" s="290">
        <v>4</v>
      </c>
      <c r="C11" s="1020" t="s">
        <v>20</v>
      </c>
      <c r="D11" s="1021"/>
      <c r="E11" s="1021"/>
      <c r="F11" s="1021"/>
      <c r="G11" s="1021"/>
      <c r="H11" s="1021"/>
      <c r="I11" s="1021"/>
      <c r="J11" s="1021"/>
      <c r="K11" s="1022"/>
      <c r="L11" s="241">
        <v>1</v>
      </c>
      <c r="M11" s="231">
        <v>1</v>
      </c>
      <c r="N11" s="230" t="s">
        <v>395</v>
      </c>
      <c r="O11" s="231" t="s">
        <v>395</v>
      </c>
      <c r="P11" s="230" t="s">
        <v>395</v>
      </c>
      <c r="Q11" s="231" t="s">
        <v>395</v>
      </c>
      <c r="R11" s="230">
        <v>0</v>
      </c>
      <c r="S11" s="231" t="s">
        <v>395</v>
      </c>
      <c r="T11" s="230" t="s">
        <v>395</v>
      </c>
      <c r="U11" s="234" t="s">
        <v>395</v>
      </c>
      <c r="V11" s="172"/>
    </row>
    <row r="12" spans="1:23" s="85" customFormat="1" ht="16.5" customHeight="1" x14ac:dyDescent="0.3">
      <c r="A12" s="172"/>
      <c r="B12" s="284">
        <v>5</v>
      </c>
      <c r="C12" s="1017" t="s">
        <v>180</v>
      </c>
      <c r="D12" s="1018"/>
      <c r="E12" s="1018"/>
      <c r="F12" s="1018"/>
      <c r="G12" s="1018"/>
      <c r="H12" s="1018"/>
      <c r="I12" s="1018"/>
      <c r="J12" s="1018"/>
      <c r="K12" s="1019"/>
      <c r="L12" s="241" t="s">
        <v>395</v>
      </c>
      <c r="M12" s="231" t="s">
        <v>395</v>
      </c>
      <c r="N12" s="230" t="s">
        <v>395</v>
      </c>
      <c r="O12" s="231">
        <v>1</v>
      </c>
      <c r="P12" s="230" t="s">
        <v>395</v>
      </c>
      <c r="Q12" s="231" t="s">
        <v>395</v>
      </c>
      <c r="R12" s="230" t="s">
        <v>395</v>
      </c>
      <c r="S12" s="231">
        <v>0</v>
      </c>
      <c r="T12" s="230">
        <v>0</v>
      </c>
      <c r="U12" s="234" t="s">
        <v>395</v>
      </c>
      <c r="V12" s="172"/>
    </row>
    <row r="13" spans="1:23" s="85" customFormat="1" ht="16.5" customHeight="1" x14ac:dyDescent="0.3">
      <c r="A13" s="172"/>
      <c r="B13" s="290">
        <v>6</v>
      </c>
      <c r="C13" s="1020" t="s">
        <v>406</v>
      </c>
      <c r="D13" s="1021"/>
      <c r="E13" s="1021"/>
      <c r="F13" s="1021"/>
      <c r="G13" s="1021"/>
      <c r="H13" s="1021"/>
      <c r="I13" s="1021"/>
      <c r="J13" s="1021"/>
      <c r="K13" s="1022"/>
      <c r="L13" s="241" t="s">
        <v>395</v>
      </c>
      <c r="M13" s="231" t="s">
        <v>395</v>
      </c>
      <c r="N13" s="230" t="s">
        <v>395</v>
      </c>
      <c r="O13" s="231">
        <v>0</v>
      </c>
      <c r="P13" s="230">
        <v>0</v>
      </c>
      <c r="Q13" s="231">
        <v>0</v>
      </c>
      <c r="R13" s="230">
        <v>0</v>
      </c>
      <c r="S13" s="231">
        <v>1</v>
      </c>
      <c r="T13" s="230" t="s">
        <v>395</v>
      </c>
      <c r="U13" s="234" t="s">
        <v>395</v>
      </c>
      <c r="V13" s="172"/>
    </row>
    <row r="14" spans="1:23" s="85" customFormat="1" ht="20.25" customHeight="1" x14ac:dyDescent="0.3">
      <c r="A14" s="172"/>
      <c r="B14" s="284">
        <v>7</v>
      </c>
      <c r="C14" s="1017" t="s">
        <v>407</v>
      </c>
      <c r="D14" s="1018"/>
      <c r="E14" s="1018"/>
      <c r="F14" s="1018"/>
      <c r="G14" s="1018"/>
      <c r="H14" s="1018"/>
      <c r="I14" s="1018"/>
      <c r="J14" s="1018"/>
      <c r="K14" s="1019"/>
      <c r="L14" s="241">
        <v>1</v>
      </c>
      <c r="M14" s="231" t="s">
        <v>395</v>
      </c>
      <c r="N14" s="230" t="s">
        <v>395</v>
      </c>
      <c r="O14" s="231" t="s">
        <v>395</v>
      </c>
      <c r="P14" s="230" t="s">
        <v>395</v>
      </c>
      <c r="Q14" s="231">
        <v>1</v>
      </c>
      <c r="R14" s="230">
        <v>1</v>
      </c>
      <c r="S14" s="231" t="s">
        <v>395</v>
      </c>
      <c r="T14" s="230" t="s">
        <v>395</v>
      </c>
      <c r="U14" s="234">
        <v>0</v>
      </c>
      <c r="V14" s="172"/>
    </row>
    <row r="15" spans="1:23" s="85" customFormat="1" ht="19.5" customHeight="1" x14ac:dyDescent="0.3">
      <c r="A15" s="172"/>
      <c r="B15" s="290">
        <v>8</v>
      </c>
      <c r="C15" s="1020" t="s">
        <v>182</v>
      </c>
      <c r="D15" s="1021"/>
      <c r="E15" s="1021"/>
      <c r="F15" s="1021"/>
      <c r="G15" s="1021"/>
      <c r="H15" s="1021"/>
      <c r="I15" s="1021"/>
      <c r="J15" s="1021"/>
      <c r="K15" s="1022"/>
      <c r="L15" s="241" t="s">
        <v>395</v>
      </c>
      <c r="M15" s="231" t="s">
        <v>395</v>
      </c>
      <c r="N15" s="230" t="s">
        <v>395</v>
      </c>
      <c r="O15" s="231" t="s">
        <v>395</v>
      </c>
      <c r="P15" s="230" t="s">
        <v>395</v>
      </c>
      <c r="Q15" s="231">
        <v>1</v>
      </c>
      <c r="R15" s="230" t="s">
        <v>395</v>
      </c>
      <c r="S15" s="231">
        <v>1</v>
      </c>
      <c r="T15" s="230" t="s">
        <v>395</v>
      </c>
      <c r="U15" s="234" t="s">
        <v>395</v>
      </c>
      <c r="V15" s="172"/>
    </row>
    <row r="16" spans="1:23" s="85" customFormat="1" ht="33" customHeight="1" x14ac:dyDescent="0.3">
      <c r="A16" s="172"/>
      <c r="B16" s="284">
        <v>9</v>
      </c>
      <c r="C16" s="1017" t="s">
        <v>183</v>
      </c>
      <c r="D16" s="1018"/>
      <c r="E16" s="1018"/>
      <c r="F16" s="1018"/>
      <c r="G16" s="1018"/>
      <c r="H16" s="1018"/>
      <c r="I16" s="1018"/>
      <c r="J16" s="1018"/>
      <c r="K16" s="1019"/>
      <c r="L16" s="241" t="s">
        <v>395</v>
      </c>
      <c r="M16" s="231" t="s">
        <v>395</v>
      </c>
      <c r="N16" s="230" t="s">
        <v>395</v>
      </c>
      <c r="O16" s="231">
        <v>0</v>
      </c>
      <c r="P16" s="230">
        <v>0</v>
      </c>
      <c r="Q16" s="231">
        <v>0</v>
      </c>
      <c r="R16" s="230" t="s">
        <v>395</v>
      </c>
      <c r="S16" s="231">
        <v>1</v>
      </c>
      <c r="T16" s="230" t="s">
        <v>395</v>
      </c>
      <c r="U16" s="234">
        <v>0</v>
      </c>
      <c r="V16" s="172"/>
    </row>
    <row r="17" spans="1:22" s="85" customFormat="1" ht="16.5" customHeight="1" x14ac:dyDescent="0.3">
      <c r="A17" s="172"/>
      <c r="B17" s="290">
        <v>10</v>
      </c>
      <c r="C17" s="1020" t="s">
        <v>184</v>
      </c>
      <c r="D17" s="1021"/>
      <c r="E17" s="1021"/>
      <c r="F17" s="1021"/>
      <c r="G17" s="1021"/>
      <c r="H17" s="1021"/>
      <c r="I17" s="1021"/>
      <c r="J17" s="1021"/>
      <c r="K17" s="1022"/>
      <c r="L17" s="241" t="s">
        <v>395</v>
      </c>
      <c r="M17" s="231" t="s">
        <v>395</v>
      </c>
      <c r="N17" s="230">
        <v>0</v>
      </c>
      <c r="O17" s="231">
        <v>0</v>
      </c>
      <c r="P17" s="230" t="s">
        <v>395</v>
      </c>
      <c r="Q17" s="231" t="s">
        <v>395</v>
      </c>
      <c r="R17" s="230">
        <v>1</v>
      </c>
      <c r="S17" s="231" t="s">
        <v>395</v>
      </c>
      <c r="T17" s="230" t="s">
        <v>395</v>
      </c>
      <c r="U17" s="234" t="s">
        <v>395</v>
      </c>
      <c r="V17" s="172"/>
    </row>
    <row r="18" spans="1:22" s="85" customFormat="1" ht="16.5" customHeight="1" x14ac:dyDescent="0.3">
      <c r="A18" s="172"/>
      <c r="B18" s="284">
        <v>11</v>
      </c>
      <c r="C18" s="1017" t="s">
        <v>253</v>
      </c>
      <c r="D18" s="1018"/>
      <c r="E18" s="1018"/>
      <c r="F18" s="1018"/>
      <c r="G18" s="1018"/>
      <c r="H18" s="1018"/>
      <c r="I18" s="1018"/>
      <c r="J18" s="1018"/>
      <c r="K18" s="1019"/>
      <c r="L18" s="241" t="s">
        <v>395</v>
      </c>
      <c r="M18" s="231" t="s">
        <v>395</v>
      </c>
      <c r="N18" s="230" t="s">
        <v>395</v>
      </c>
      <c r="O18" s="231" t="s">
        <v>395</v>
      </c>
      <c r="P18" s="230" t="s">
        <v>395</v>
      </c>
      <c r="Q18" s="231" t="s">
        <v>395</v>
      </c>
      <c r="R18" s="230" t="s">
        <v>395</v>
      </c>
      <c r="S18" s="231" t="s">
        <v>395</v>
      </c>
      <c r="T18" s="230" t="s">
        <v>395</v>
      </c>
      <c r="U18" s="234" t="s">
        <v>395</v>
      </c>
      <c r="V18" s="172"/>
    </row>
    <row r="19" spans="1:22" s="85" customFormat="1" ht="16.5" customHeight="1" x14ac:dyDescent="0.3">
      <c r="A19" s="172"/>
      <c r="B19" s="290">
        <v>12</v>
      </c>
      <c r="C19" s="1020" t="s">
        <v>383</v>
      </c>
      <c r="D19" s="1021"/>
      <c r="E19" s="1021"/>
      <c r="F19" s="1021"/>
      <c r="G19" s="1021"/>
      <c r="H19" s="1021"/>
      <c r="I19" s="1021"/>
      <c r="J19" s="1021"/>
      <c r="K19" s="1022"/>
      <c r="L19" s="241" t="s">
        <v>395</v>
      </c>
      <c r="M19" s="231" t="s">
        <v>395</v>
      </c>
      <c r="N19" s="230" t="s">
        <v>395</v>
      </c>
      <c r="O19" s="231" t="s">
        <v>395</v>
      </c>
      <c r="P19" s="230" t="s">
        <v>395</v>
      </c>
      <c r="Q19" s="231" t="s">
        <v>395</v>
      </c>
      <c r="R19" s="230" t="s">
        <v>395</v>
      </c>
      <c r="S19" s="231" t="s">
        <v>395</v>
      </c>
      <c r="T19" s="230" t="s">
        <v>395</v>
      </c>
      <c r="U19" s="234" t="s">
        <v>395</v>
      </c>
      <c r="V19" s="172"/>
    </row>
    <row r="20" spans="1:22" s="85" customFormat="1" ht="16.5" customHeight="1" x14ac:dyDescent="0.3">
      <c r="A20" s="172"/>
      <c r="B20" s="284">
        <v>13</v>
      </c>
      <c r="C20" s="1017" t="s">
        <v>384</v>
      </c>
      <c r="D20" s="1018"/>
      <c r="E20" s="1018"/>
      <c r="F20" s="1018"/>
      <c r="G20" s="1018"/>
      <c r="H20" s="1018"/>
      <c r="I20" s="1018"/>
      <c r="J20" s="1018"/>
      <c r="K20" s="1019"/>
      <c r="L20" s="241" t="s">
        <v>395</v>
      </c>
      <c r="M20" s="231" t="s">
        <v>395</v>
      </c>
      <c r="N20" s="230">
        <v>1</v>
      </c>
      <c r="O20" s="231" t="s">
        <v>395</v>
      </c>
      <c r="P20" s="230">
        <v>1</v>
      </c>
      <c r="Q20" s="231" t="s">
        <v>395</v>
      </c>
      <c r="R20" s="230" t="s">
        <v>395</v>
      </c>
      <c r="S20" s="231" t="s">
        <v>395</v>
      </c>
      <c r="T20" s="230" t="s">
        <v>395</v>
      </c>
      <c r="U20" s="234">
        <v>1</v>
      </c>
      <c r="V20" s="172"/>
    </row>
    <row r="21" spans="1:22" s="85" customFormat="1" ht="16.5" customHeight="1" x14ac:dyDescent="0.3">
      <c r="A21" s="172"/>
      <c r="B21" s="290">
        <v>14</v>
      </c>
      <c r="C21" s="1020" t="s">
        <v>185</v>
      </c>
      <c r="D21" s="1021"/>
      <c r="E21" s="1021"/>
      <c r="F21" s="1021"/>
      <c r="G21" s="1021"/>
      <c r="H21" s="1021"/>
      <c r="I21" s="1021"/>
      <c r="J21" s="1021"/>
      <c r="K21" s="1022"/>
      <c r="L21" s="241" t="s">
        <v>395</v>
      </c>
      <c r="M21" s="231" t="s">
        <v>395</v>
      </c>
      <c r="N21" s="230" t="s">
        <v>395</v>
      </c>
      <c r="O21" s="231" t="s">
        <v>395</v>
      </c>
      <c r="P21" s="230" t="s">
        <v>395</v>
      </c>
      <c r="Q21" s="231" t="s">
        <v>395</v>
      </c>
      <c r="R21" s="230" t="s">
        <v>395</v>
      </c>
      <c r="S21" s="231" t="s">
        <v>395</v>
      </c>
      <c r="T21" s="230" t="s">
        <v>395</v>
      </c>
      <c r="U21" s="234" t="s">
        <v>395</v>
      </c>
      <c r="V21" s="172"/>
    </row>
    <row r="22" spans="1:22" s="85" customFormat="1" ht="16.5" customHeight="1" x14ac:dyDescent="0.3">
      <c r="A22" s="172"/>
      <c r="B22" s="284">
        <v>15</v>
      </c>
      <c r="C22" s="1017" t="s">
        <v>186</v>
      </c>
      <c r="D22" s="1018"/>
      <c r="E22" s="1018"/>
      <c r="F22" s="1018"/>
      <c r="G22" s="1018"/>
      <c r="H22" s="1018"/>
      <c r="I22" s="1018"/>
      <c r="J22" s="1018"/>
      <c r="K22" s="1019"/>
      <c r="L22" s="241">
        <v>1</v>
      </c>
      <c r="M22" s="231" t="s">
        <v>395</v>
      </c>
      <c r="N22" s="230" t="s">
        <v>395</v>
      </c>
      <c r="O22" s="231" t="s">
        <v>395</v>
      </c>
      <c r="P22" s="230" t="s">
        <v>395</v>
      </c>
      <c r="Q22" s="231" t="s">
        <v>395</v>
      </c>
      <c r="R22" s="230" t="s">
        <v>395</v>
      </c>
      <c r="S22" s="231" t="s">
        <v>395</v>
      </c>
      <c r="T22" s="230" t="s">
        <v>395</v>
      </c>
      <c r="U22" s="234" t="s">
        <v>395</v>
      </c>
      <c r="V22" s="172"/>
    </row>
    <row r="23" spans="1:22" s="85" customFormat="1" ht="16.5" customHeight="1" x14ac:dyDescent="0.3">
      <c r="A23" s="172"/>
      <c r="B23" s="290">
        <v>16</v>
      </c>
      <c r="C23" s="1020" t="s">
        <v>187</v>
      </c>
      <c r="D23" s="1021"/>
      <c r="E23" s="1021"/>
      <c r="F23" s="1021"/>
      <c r="G23" s="1021"/>
      <c r="H23" s="1021"/>
      <c r="I23" s="1021"/>
      <c r="J23" s="1021"/>
      <c r="K23" s="1022"/>
      <c r="L23" s="241" t="s">
        <v>395</v>
      </c>
      <c r="M23" s="231" t="s">
        <v>395</v>
      </c>
      <c r="N23" s="230" t="s">
        <v>395</v>
      </c>
      <c r="O23" s="231" t="s">
        <v>395</v>
      </c>
      <c r="P23" s="230" t="s">
        <v>395</v>
      </c>
      <c r="Q23" s="231" t="s">
        <v>395</v>
      </c>
      <c r="R23" s="230" t="s">
        <v>395</v>
      </c>
      <c r="S23" s="231" t="s">
        <v>395</v>
      </c>
      <c r="T23" s="230" t="s">
        <v>395</v>
      </c>
      <c r="U23" s="234" t="s">
        <v>395</v>
      </c>
      <c r="V23" s="172"/>
    </row>
    <row r="24" spans="1:22" s="85" customFormat="1" ht="16.5" customHeight="1" thickBot="1" x14ac:dyDescent="0.35">
      <c r="A24" s="172"/>
      <c r="B24" s="293">
        <v>17</v>
      </c>
      <c r="C24" s="1026" t="s">
        <v>408</v>
      </c>
      <c r="D24" s="1027"/>
      <c r="E24" s="1027"/>
      <c r="F24" s="1027"/>
      <c r="G24" s="1027"/>
      <c r="H24" s="1027"/>
      <c r="I24" s="1027"/>
      <c r="J24" s="1027"/>
      <c r="K24" s="1028"/>
      <c r="L24" s="264" t="s">
        <v>395</v>
      </c>
      <c r="M24" s="265" t="s">
        <v>395</v>
      </c>
      <c r="N24" s="266" t="s">
        <v>395</v>
      </c>
      <c r="O24" s="265" t="s">
        <v>395</v>
      </c>
      <c r="P24" s="266" t="s">
        <v>395</v>
      </c>
      <c r="Q24" s="265" t="s">
        <v>395</v>
      </c>
      <c r="R24" s="266" t="s">
        <v>395</v>
      </c>
      <c r="S24" s="265" t="s">
        <v>395</v>
      </c>
      <c r="T24" s="266" t="s">
        <v>395</v>
      </c>
      <c r="U24" s="254">
        <v>1</v>
      </c>
      <c r="V24" s="576">
        <f>COUNT(L8:U24)</f>
        <v>32</v>
      </c>
    </row>
    <row r="25" spans="1:22" s="85" customFormat="1" ht="16.5" customHeight="1" thickBot="1" x14ac:dyDescent="0.4">
      <c r="A25" s="172"/>
      <c r="B25" s="379"/>
      <c r="C25" s="1029" t="s">
        <v>14</v>
      </c>
      <c r="D25" s="1030"/>
      <c r="E25" s="1030"/>
      <c r="F25" s="1030"/>
      <c r="G25" s="1030"/>
      <c r="H25" s="1030"/>
      <c r="I25" s="1030"/>
      <c r="J25" s="1030"/>
      <c r="K25" s="1031"/>
      <c r="L25" s="277">
        <f>SUM(L8:L24)</f>
        <v>4</v>
      </c>
      <c r="M25" s="278">
        <f t="shared" ref="M25:U25" si="0">SUM(M8:M24)</f>
        <v>1</v>
      </c>
      <c r="N25" s="278">
        <f t="shared" si="0"/>
        <v>1</v>
      </c>
      <c r="O25" s="278">
        <f t="shared" si="0"/>
        <v>1</v>
      </c>
      <c r="P25" s="278">
        <f t="shared" si="0"/>
        <v>1</v>
      </c>
      <c r="Q25" s="279">
        <f t="shared" si="0"/>
        <v>2</v>
      </c>
      <c r="R25" s="280">
        <f t="shared" si="0"/>
        <v>2</v>
      </c>
      <c r="S25" s="278">
        <f t="shared" si="0"/>
        <v>3</v>
      </c>
      <c r="T25" s="278">
        <f t="shared" si="0"/>
        <v>0</v>
      </c>
      <c r="U25" s="281">
        <f t="shared" si="0"/>
        <v>2</v>
      </c>
      <c r="V25" s="577">
        <f>SUM(L25:U25)</f>
        <v>17</v>
      </c>
    </row>
    <row r="26" spans="1:22" s="85" customFormat="1" ht="55.5" customHeight="1" x14ac:dyDescent="0.3">
      <c r="A26" s="172"/>
      <c r="B26" s="1016" t="s">
        <v>437</v>
      </c>
      <c r="C26" s="1016"/>
      <c r="D26" s="1016"/>
      <c r="E26" s="1016"/>
      <c r="F26" s="1016"/>
      <c r="G26" s="1016"/>
      <c r="H26" s="1016"/>
      <c r="I26" s="1016"/>
      <c r="J26" s="1016"/>
      <c r="K26" s="1016"/>
      <c r="L26" s="1016"/>
      <c r="M26" s="1016"/>
      <c r="N26" s="1016"/>
      <c r="O26" s="1016"/>
      <c r="P26" s="1016"/>
      <c r="Q26" s="1016"/>
      <c r="R26" s="1016"/>
      <c r="S26" s="1016"/>
      <c r="T26" s="1016"/>
      <c r="U26" s="1016"/>
      <c r="V26" s="667">
        <f>(V25/V24)</f>
        <v>0.53125</v>
      </c>
    </row>
    <row r="27" spans="1:22" s="85" customFormat="1" x14ac:dyDescent="0.3">
      <c r="A27" s="172"/>
      <c r="B27" s="172"/>
      <c r="C27" s="172"/>
      <c r="D27" s="172"/>
      <c r="E27" s="172"/>
      <c r="F27" s="172"/>
      <c r="G27" s="172"/>
      <c r="H27" s="172"/>
      <c r="I27" s="172"/>
      <c r="J27" s="172"/>
      <c r="K27" s="172"/>
      <c r="L27" s="172"/>
      <c r="M27" s="172"/>
      <c r="N27" s="172"/>
      <c r="O27" s="172"/>
      <c r="P27" s="172"/>
      <c r="Q27" s="172"/>
      <c r="R27" s="172"/>
      <c r="S27" s="172"/>
      <c r="T27" s="172"/>
      <c r="U27" s="172"/>
      <c r="V27" s="172"/>
    </row>
    <row r="28" spans="1:22" hidden="1" x14ac:dyDescent="0.3"/>
    <row r="29" spans="1:22" hidden="1" x14ac:dyDescent="0.3"/>
    <row r="30" spans="1:22" hidden="1" x14ac:dyDescent="0.3"/>
  </sheetData>
  <sheetProtection algorithmName="SHA-512" hashValue="K4+iMHF3v3IK+DD36ovB82gC78O8VM3Zwfg9OHh4pITukok4x26u7+Z8pSNTgq9JMgQX4V3P+eNintxKsJoSdQ==" saltValue="gUW+yFZn8vlQa5lZJ43aFw==" spinCount="100000" sheet="1" objects="1" scenarios="1"/>
  <protectedRanges>
    <protectedRange sqref="L8:U24" name="Rango1"/>
  </protectedRanges>
  <mergeCells count="24">
    <mergeCell ref="C25:K25"/>
    <mergeCell ref="C14:K14"/>
    <mergeCell ref="C15:K15"/>
    <mergeCell ref="C3:U3"/>
    <mergeCell ref="C4:U4"/>
    <mergeCell ref="C5:U5"/>
    <mergeCell ref="C6:U6"/>
    <mergeCell ref="C8:K8"/>
    <mergeCell ref="B26:U26"/>
    <mergeCell ref="C16:K16"/>
    <mergeCell ref="C17:K17"/>
    <mergeCell ref="C18:K18"/>
    <mergeCell ref="C7:K7"/>
    <mergeCell ref="C9:K9"/>
    <mergeCell ref="C10:K10"/>
    <mergeCell ref="C11:K11"/>
    <mergeCell ref="C12:K12"/>
    <mergeCell ref="C20:K20"/>
    <mergeCell ref="C21:K21"/>
    <mergeCell ref="C22:K22"/>
    <mergeCell ref="C19:K19"/>
    <mergeCell ref="C13:K13"/>
    <mergeCell ref="C23:K23"/>
    <mergeCell ref="C24:K24"/>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L8:U24">
      <formula1>"1,0,NA"</formula1>
    </dataValidation>
  </dataValidation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2241"/>
  </sheetPr>
  <dimension ref="A1:CH103"/>
  <sheetViews>
    <sheetView showGridLines="0" zoomScale="80" zoomScaleNormal="80" workbookViewId="0"/>
  </sheetViews>
  <sheetFormatPr baseColWidth="10" defaultColWidth="0" defaultRowHeight="15" zeroHeight="1" x14ac:dyDescent="0.3"/>
  <cols>
    <col min="1" max="1" width="4.42578125" style="172" customWidth="1"/>
    <col min="2" max="2" width="6.85546875" style="172" customWidth="1"/>
    <col min="3" max="3" width="96" style="172" customWidth="1"/>
    <col min="4" max="8" width="5.85546875" style="172" customWidth="1"/>
    <col min="9" max="9" width="6.140625" style="172" bestFit="1" customWidth="1"/>
    <col min="10" max="11" width="5.85546875" style="172" customWidth="1"/>
    <col min="12" max="21" width="5.42578125" style="143" customWidth="1"/>
    <col min="22" max="24" width="6.42578125" style="143" customWidth="1"/>
    <col min="25" max="82" width="6.42578125" style="172" customWidth="1"/>
    <col min="83" max="83" width="7" style="172" customWidth="1"/>
    <col min="84" max="84" width="4" style="172" customWidth="1"/>
    <col min="85" max="86" width="0" style="172" hidden="1" customWidth="1"/>
    <col min="87" max="16384" width="9.140625" style="172" hidden="1"/>
  </cols>
  <sheetData>
    <row r="1" spans="1:84" s="85" customFormat="1" ht="25.5" customHeight="1" x14ac:dyDescent="0.3">
      <c r="A1" s="172"/>
      <c r="B1" s="172"/>
      <c r="C1" s="172"/>
      <c r="D1" s="172"/>
      <c r="E1" s="172"/>
      <c r="F1" s="172"/>
      <c r="G1" s="172"/>
      <c r="H1" s="172"/>
      <c r="I1" s="172"/>
      <c r="J1" s="172"/>
      <c r="K1" s="172"/>
      <c r="L1" s="143"/>
      <c r="M1" s="143"/>
      <c r="N1" s="143"/>
      <c r="O1" s="143"/>
      <c r="P1" s="143"/>
      <c r="Q1" s="143"/>
      <c r="R1" s="143"/>
      <c r="S1" s="143"/>
      <c r="T1" s="143"/>
      <c r="U1" s="143"/>
      <c r="V1" s="143"/>
      <c r="W1" s="143"/>
      <c r="X1" s="143"/>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2"/>
      <c r="CE1" s="172"/>
      <c r="CF1" s="172"/>
    </row>
    <row r="2" spans="1:84" s="85" customFormat="1" x14ac:dyDescent="0.3">
      <c r="A2" s="172"/>
      <c r="B2" s="80"/>
      <c r="C2" s="1049" t="s">
        <v>0</v>
      </c>
      <c r="D2" s="1049"/>
      <c r="E2" s="1049"/>
      <c r="F2" s="1049"/>
      <c r="G2" s="1049"/>
      <c r="H2" s="1049"/>
      <c r="I2" s="1049"/>
      <c r="J2" s="1049"/>
      <c r="K2" s="1049"/>
      <c r="L2" s="1049"/>
      <c r="M2" s="1049"/>
      <c r="N2" s="1049"/>
      <c r="O2" s="1049"/>
      <c r="P2" s="1049"/>
      <c r="Q2" s="1049"/>
      <c r="R2" s="1"/>
      <c r="S2" s="1"/>
      <c r="T2" s="1"/>
      <c r="U2" s="1"/>
      <c r="V2" s="1"/>
      <c r="W2" s="1"/>
      <c r="X2" s="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172"/>
    </row>
    <row r="3" spans="1:84" s="85" customFormat="1" x14ac:dyDescent="0.3">
      <c r="A3" s="172"/>
      <c r="B3" s="80"/>
      <c r="C3" s="1049" t="s">
        <v>1</v>
      </c>
      <c r="D3" s="1049"/>
      <c r="E3" s="1049"/>
      <c r="F3" s="1049"/>
      <c r="G3" s="1049"/>
      <c r="H3" s="1049"/>
      <c r="I3" s="1049"/>
      <c r="J3" s="1049"/>
      <c r="K3" s="1049"/>
      <c r="L3" s="1049"/>
      <c r="M3" s="1049"/>
      <c r="N3" s="1049"/>
      <c r="O3" s="1049"/>
      <c r="P3" s="1049"/>
      <c r="Q3" s="1049"/>
      <c r="R3" s="1"/>
      <c r="S3" s="1"/>
      <c r="T3" s="1"/>
      <c r="U3" s="1"/>
      <c r="V3" s="1"/>
      <c r="W3" s="1"/>
      <c r="X3" s="1"/>
      <c r="Y3" s="3"/>
      <c r="Z3" s="3"/>
      <c r="AA3" s="3"/>
      <c r="AB3" s="3"/>
      <c r="AC3" s="3"/>
      <c r="AD3" s="3"/>
      <c r="AE3" s="3"/>
      <c r="AF3" s="3"/>
      <c r="AG3" s="446"/>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172"/>
    </row>
    <row r="4" spans="1:84" s="85" customFormat="1" x14ac:dyDescent="0.3">
      <c r="A4" s="172"/>
      <c r="B4" s="80"/>
      <c r="C4" s="1049" t="s">
        <v>332</v>
      </c>
      <c r="D4" s="1049"/>
      <c r="E4" s="1049"/>
      <c r="F4" s="1049"/>
      <c r="G4" s="1049"/>
      <c r="H4" s="1049"/>
      <c r="I4" s="1049"/>
      <c r="J4" s="1049"/>
      <c r="K4" s="1049"/>
      <c r="L4" s="1049"/>
      <c r="M4" s="1049"/>
      <c r="N4" s="1049"/>
      <c r="O4" s="1049"/>
      <c r="P4" s="1049"/>
      <c r="Q4" s="1049"/>
      <c r="R4" s="1"/>
      <c r="S4" s="1"/>
      <c r="T4" s="1"/>
      <c r="U4" s="1"/>
      <c r="V4" s="1"/>
      <c r="W4" s="1"/>
      <c r="X4" s="1"/>
      <c r="Y4" s="446"/>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172"/>
    </row>
    <row r="5" spans="1:84" s="85" customFormat="1" x14ac:dyDescent="0.3">
      <c r="A5" s="172"/>
      <c r="B5" s="80"/>
      <c r="C5" s="1048"/>
      <c r="D5" s="1048"/>
      <c r="E5" s="1048"/>
      <c r="F5" s="1048"/>
      <c r="G5" s="1048"/>
      <c r="H5" s="1048"/>
      <c r="I5" s="1048"/>
      <c r="J5" s="1048"/>
      <c r="K5" s="1048"/>
      <c r="L5" s="1"/>
      <c r="M5" s="1"/>
      <c r="N5" s="1"/>
      <c r="O5" s="1"/>
      <c r="P5" s="1"/>
      <c r="Q5" s="1"/>
      <c r="R5" s="1"/>
      <c r="S5" s="1"/>
      <c r="T5" s="1"/>
      <c r="U5" s="1"/>
      <c r="V5" s="1"/>
      <c r="W5" s="1"/>
      <c r="X5" s="1"/>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172"/>
    </row>
    <row r="6" spans="1:84" s="85" customFormat="1" ht="21.75" customHeight="1" x14ac:dyDescent="0.35">
      <c r="A6" s="172"/>
      <c r="B6" s="80"/>
      <c r="C6" s="1050" t="s">
        <v>475</v>
      </c>
      <c r="D6" s="1050"/>
      <c r="E6" s="1050"/>
      <c r="F6" s="1050"/>
      <c r="G6" s="1050"/>
      <c r="H6" s="1050"/>
      <c r="I6" s="1050"/>
      <c r="J6" s="1050"/>
      <c r="K6" s="1050"/>
      <c r="L6" s="1050"/>
      <c r="M6" s="1050"/>
      <c r="N6" s="1050"/>
      <c r="O6" s="1050"/>
      <c r="P6" s="1050"/>
      <c r="Q6" s="1050"/>
      <c r="R6" s="1"/>
      <c r="S6" s="1"/>
      <c r="T6" s="1"/>
      <c r="U6" s="1"/>
      <c r="V6" s="1"/>
      <c r="W6" s="1"/>
      <c r="X6" s="1"/>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172"/>
    </row>
    <row r="7" spans="1:84" s="85" customFormat="1" ht="25.5" customHeight="1" x14ac:dyDescent="0.35">
      <c r="A7" s="172"/>
      <c r="B7" s="80"/>
      <c r="C7" s="1041" t="s">
        <v>176</v>
      </c>
      <c r="D7" s="1041"/>
      <c r="E7" s="1041"/>
      <c r="F7" s="1041"/>
      <c r="G7" s="1041"/>
      <c r="H7" s="1041"/>
      <c r="I7" s="1041"/>
      <c r="J7" s="1041"/>
      <c r="K7" s="1041"/>
      <c r="L7" s="1"/>
      <c r="M7" s="1"/>
      <c r="N7" s="10" t="s">
        <v>365</v>
      </c>
      <c r="O7" s="1"/>
      <c r="P7" s="1"/>
      <c r="Q7" s="1"/>
      <c r="R7" s="1"/>
      <c r="S7" s="1"/>
      <c r="T7" s="1"/>
      <c r="U7" s="1"/>
      <c r="V7" s="1"/>
      <c r="W7" s="1"/>
      <c r="X7" s="1"/>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172"/>
    </row>
    <row r="8" spans="1:84" s="85" customFormat="1" ht="15.75" customHeight="1" thickBot="1" x14ac:dyDescent="0.35">
      <c r="A8" s="172"/>
      <c r="B8" s="80"/>
      <c r="C8" s="83"/>
      <c r="D8" s="275"/>
      <c r="E8" s="275"/>
      <c r="F8" s="275"/>
      <c r="G8" s="275"/>
      <c r="H8" s="275"/>
      <c r="I8" s="275"/>
      <c r="J8" s="275"/>
      <c r="K8" s="275"/>
      <c r="L8" s="143"/>
      <c r="M8" s="143"/>
      <c r="N8" s="143"/>
      <c r="O8" s="143"/>
      <c r="P8" s="143"/>
      <c r="Q8" s="143"/>
      <c r="R8" s="143"/>
      <c r="S8" s="143"/>
      <c r="T8" s="143"/>
      <c r="U8" s="143"/>
      <c r="V8" s="143"/>
      <c r="W8" s="143"/>
      <c r="X8" s="143"/>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c r="BY8" s="172"/>
      <c r="BZ8" s="172"/>
      <c r="CA8" s="172"/>
      <c r="CB8" s="172"/>
      <c r="CC8" s="172"/>
      <c r="CD8" s="172"/>
      <c r="CE8" s="172"/>
      <c r="CF8" s="172"/>
    </row>
    <row r="9" spans="1:84" s="85" customFormat="1" ht="18.75" thickBot="1" x14ac:dyDescent="0.4">
      <c r="A9" s="172"/>
      <c r="B9" s="1039"/>
      <c r="C9" s="1040"/>
      <c r="D9" s="1036">
        <v>1</v>
      </c>
      <c r="E9" s="1036"/>
      <c r="F9" s="1036"/>
      <c r="G9" s="1036"/>
      <c r="H9" s="1036"/>
      <c r="I9" s="1036"/>
      <c r="J9" s="1036"/>
      <c r="K9" s="1036"/>
      <c r="L9" s="1037">
        <v>2</v>
      </c>
      <c r="M9" s="1037"/>
      <c r="N9" s="1037"/>
      <c r="O9" s="1037"/>
      <c r="P9" s="1037"/>
      <c r="Q9" s="1037"/>
      <c r="R9" s="1037"/>
      <c r="S9" s="1037"/>
      <c r="T9" s="1036">
        <v>3</v>
      </c>
      <c r="U9" s="1036"/>
      <c r="V9" s="1036"/>
      <c r="W9" s="1036"/>
      <c r="X9" s="1036"/>
      <c r="Y9" s="1036"/>
      <c r="Z9" s="1036"/>
      <c r="AA9" s="1036"/>
      <c r="AB9" s="1037">
        <v>4</v>
      </c>
      <c r="AC9" s="1037"/>
      <c r="AD9" s="1037"/>
      <c r="AE9" s="1037"/>
      <c r="AF9" s="1037"/>
      <c r="AG9" s="1037"/>
      <c r="AH9" s="1037"/>
      <c r="AI9" s="1037"/>
      <c r="AJ9" s="1036">
        <v>5</v>
      </c>
      <c r="AK9" s="1036"/>
      <c r="AL9" s="1036"/>
      <c r="AM9" s="1036"/>
      <c r="AN9" s="1036"/>
      <c r="AO9" s="1036"/>
      <c r="AP9" s="1036"/>
      <c r="AQ9" s="1036"/>
      <c r="AR9" s="1037">
        <v>6</v>
      </c>
      <c r="AS9" s="1037"/>
      <c r="AT9" s="1037"/>
      <c r="AU9" s="1037"/>
      <c r="AV9" s="1037"/>
      <c r="AW9" s="1037"/>
      <c r="AX9" s="1037"/>
      <c r="AY9" s="1037"/>
      <c r="AZ9" s="1036">
        <v>7</v>
      </c>
      <c r="BA9" s="1036"/>
      <c r="BB9" s="1036"/>
      <c r="BC9" s="1036"/>
      <c r="BD9" s="1036"/>
      <c r="BE9" s="1036"/>
      <c r="BF9" s="1036"/>
      <c r="BG9" s="1036"/>
      <c r="BH9" s="1037">
        <v>8</v>
      </c>
      <c r="BI9" s="1037"/>
      <c r="BJ9" s="1037"/>
      <c r="BK9" s="1037"/>
      <c r="BL9" s="1037"/>
      <c r="BM9" s="1037"/>
      <c r="BN9" s="1037"/>
      <c r="BO9" s="1037"/>
      <c r="BP9" s="1036">
        <v>9</v>
      </c>
      <c r="BQ9" s="1036"/>
      <c r="BR9" s="1036"/>
      <c r="BS9" s="1036"/>
      <c r="BT9" s="1036"/>
      <c r="BU9" s="1036"/>
      <c r="BV9" s="1036"/>
      <c r="BW9" s="1036"/>
      <c r="BX9" s="1037">
        <v>10</v>
      </c>
      <c r="BY9" s="1037"/>
      <c r="BZ9" s="1037"/>
      <c r="CA9" s="1037"/>
      <c r="CB9" s="1037"/>
      <c r="CC9" s="1037"/>
      <c r="CD9" s="1037"/>
      <c r="CE9" s="1037"/>
      <c r="CF9" s="172"/>
    </row>
    <row r="10" spans="1:84" s="85" customFormat="1" ht="18.75" customHeight="1" thickBot="1" x14ac:dyDescent="0.35">
      <c r="A10" s="172"/>
      <c r="B10" s="299" t="s">
        <v>207</v>
      </c>
      <c r="C10" s="378" t="s">
        <v>23</v>
      </c>
      <c r="D10" s="139" t="s">
        <v>25</v>
      </c>
      <c r="E10" s="139" t="s">
        <v>27</v>
      </c>
      <c r="F10" s="139" t="s">
        <v>218</v>
      </c>
      <c r="G10" s="139" t="s">
        <v>221</v>
      </c>
      <c r="H10" s="139" t="s">
        <v>28</v>
      </c>
      <c r="I10" s="139" t="s">
        <v>29</v>
      </c>
      <c r="J10" s="139" t="s">
        <v>148</v>
      </c>
      <c r="K10" s="139" t="s">
        <v>30</v>
      </c>
      <c r="L10" s="139" t="s">
        <v>25</v>
      </c>
      <c r="M10" s="139" t="s">
        <v>27</v>
      </c>
      <c r="N10" s="139" t="s">
        <v>218</v>
      </c>
      <c r="O10" s="139" t="s">
        <v>221</v>
      </c>
      <c r="P10" s="139" t="s">
        <v>28</v>
      </c>
      <c r="Q10" s="139" t="s">
        <v>29</v>
      </c>
      <c r="R10" s="139" t="s">
        <v>148</v>
      </c>
      <c r="S10" s="139" t="s">
        <v>30</v>
      </c>
      <c r="T10" s="139" t="s">
        <v>25</v>
      </c>
      <c r="U10" s="139" t="s">
        <v>27</v>
      </c>
      <c r="V10" s="139" t="s">
        <v>218</v>
      </c>
      <c r="W10" s="139" t="s">
        <v>221</v>
      </c>
      <c r="X10" s="139" t="s">
        <v>28</v>
      </c>
      <c r="Y10" s="139" t="s">
        <v>29</v>
      </c>
      <c r="Z10" s="139" t="s">
        <v>148</v>
      </c>
      <c r="AA10" s="139" t="s">
        <v>30</v>
      </c>
      <c r="AB10" s="139" t="s">
        <v>25</v>
      </c>
      <c r="AC10" s="139" t="s">
        <v>27</v>
      </c>
      <c r="AD10" s="139" t="s">
        <v>218</v>
      </c>
      <c r="AE10" s="139" t="s">
        <v>221</v>
      </c>
      <c r="AF10" s="139" t="s">
        <v>28</v>
      </c>
      <c r="AG10" s="139" t="s">
        <v>29</v>
      </c>
      <c r="AH10" s="139" t="s">
        <v>148</v>
      </c>
      <c r="AI10" s="139" t="s">
        <v>30</v>
      </c>
      <c r="AJ10" s="141" t="s">
        <v>25</v>
      </c>
      <c r="AK10" s="139" t="s">
        <v>27</v>
      </c>
      <c r="AL10" s="139" t="s">
        <v>218</v>
      </c>
      <c r="AM10" s="139" t="s">
        <v>221</v>
      </c>
      <c r="AN10" s="139" t="s">
        <v>28</v>
      </c>
      <c r="AO10" s="139" t="s">
        <v>29</v>
      </c>
      <c r="AP10" s="139" t="s">
        <v>148</v>
      </c>
      <c r="AQ10" s="139" t="s">
        <v>30</v>
      </c>
      <c r="AR10" s="139" t="s">
        <v>25</v>
      </c>
      <c r="AS10" s="139" t="s">
        <v>27</v>
      </c>
      <c r="AT10" s="139" t="s">
        <v>218</v>
      </c>
      <c r="AU10" s="139" t="s">
        <v>221</v>
      </c>
      <c r="AV10" s="139" t="s">
        <v>28</v>
      </c>
      <c r="AW10" s="139" t="s">
        <v>29</v>
      </c>
      <c r="AX10" s="139" t="s">
        <v>148</v>
      </c>
      <c r="AY10" s="139" t="s">
        <v>30</v>
      </c>
      <c r="AZ10" s="139" t="s">
        <v>25</v>
      </c>
      <c r="BA10" s="139" t="s">
        <v>27</v>
      </c>
      <c r="BB10" s="139" t="s">
        <v>218</v>
      </c>
      <c r="BC10" s="139" t="s">
        <v>221</v>
      </c>
      <c r="BD10" s="139" t="s">
        <v>28</v>
      </c>
      <c r="BE10" s="139" t="s">
        <v>29</v>
      </c>
      <c r="BF10" s="139" t="s">
        <v>148</v>
      </c>
      <c r="BG10" s="139" t="s">
        <v>30</v>
      </c>
      <c r="BH10" s="139" t="s">
        <v>25</v>
      </c>
      <c r="BI10" s="139" t="s">
        <v>27</v>
      </c>
      <c r="BJ10" s="139" t="s">
        <v>218</v>
      </c>
      <c r="BK10" s="139" t="s">
        <v>221</v>
      </c>
      <c r="BL10" s="139" t="s">
        <v>28</v>
      </c>
      <c r="BM10" s="139" t="s">
        <v>29</v>
      </c>
      <c r="BN10" s="139" t="s">
        <v>148</v>
      </c>
      <c r="BO10" s="139" t="s">
        <v>30</v>
      </c>
      <c r="BP10" s="139" t="s">
        <v>25</v>
      </c>
      <c r="BQ10" s="139" t="s">
        <v>27</v>
      </c>
      <c r="BR10" s="139" t="s">
        <v>218</v>
      </c>
      <c r="BS10" s="139" t="s">
        <v>221</v>
      </c>
      <c r="BT10" s="139" t="s">
        <v>28</v>
      </c>
      <c r="BU10" s="139" t="s">
        <v>29</v>
      </c>
      <c r="BV10" s="139" t="s">
        <v>148</v>
      </c>
      <c r="BW10" s="139" t="s">
        <v>30</v>
      </c>
      <c r="BX10" s="139" t="s">
        <v>25</v>
      </c>
      <c r="BY10" s="139" t="s">
        <v>27</v>
      </c>
      <c r="BZ10" s="139" t="s">
        <v>218</v>
      </c>
      <c r="CA10" s="139" t="s">
        <v>221</v>
      </c>
      <c r="CB10" s="139" t="s">
        <v>28</v>
      </c>
      <c r="CC10" s="139" t="s">
        <v>29</v>
      </c>
      <c r="CD10" s="139" t="s">
        <v>148</v>
      </c>
      <c r="CE10" s="139" t="s">
        <v>30</v>
      </c>
      <c r="CF10" s="172"/>
    </row>
    <row r="11" spans="1:84" s="85" customFormat="1" ht="18" x14ac:dyDescent="0.35">
      <c r="A11" s="172"/>
      <c r="B11" s="282">
        <v>1</v>
      </c>
      <c r="C11" s="304" t="s">
        <v>31</v>
      </c>
      <c r="D11" s="441">
        <v>1</v>
      </c>
      <c r="E11" s="464">
        <v>1</v>
      </c>
      <c r="F11" s="444">
        <v>1</v>
      </c>
      <c r="G11" s="464">
        <v>1</v>
      </c>
      <c r="H11" s="444">
        <v>1</v>
      </c>
      <c r="I11" s="464">
        <v>1</v>
      </c>
      <c r="J11" s="444">
        <v>1</v>
      </c>
      <c r="K11" s="467">
        <v>1</v>
      </c>
      <c r="L11" s="468">
        <v>1</v>
      </c>
      <c r="M11" s="453">
        <v>0</v>
      </c>
      <c r="N11" s="464">
        <v>1</v>
      </c>
      <c r="O11" s="453">
        <v>1</v>
      </c>
      <c r="P11" s="464">
        <v>1</v>
      </c>
      <c r="Q11" s="453">
        <v>1</v>
      </c>
      <c r="R11" s="140">
        <v>1</v>
      </c>
      <c r="S11" s="455">
        <v>1</v>
      </c>
      <c r="T11" s="468">
        <v>1</v>
      </c>
      <c r="U11" s="444">
        <v>1</v>
      </c>
      <c r="V11" s="464">
        <v>1</v>
      </c>
      <c r="W11" s="444">
        <v>1</v>
      </c>
      <c r="X11" s="464">
        <v>1</v>
      </c>
      <c r="Y11" s="444">
        <v>1</v>
      </c>
      <c r="Z11" s="464">
        <v>1</v>
      </c>
      <c r="AA11" s="447">
        <v>1</v>
      </c>
      <c r="AB11" s="473">
        <v>1</v>
      </c>
      <c r="AC11" s="458">
        <v>1</v>
      </c>
      <c r="AD11" s="474">
        <v>1</v>
      </c>
      <c r="AE11" s="458">
        <v>1</v>
      </c>
      <c r="AF11" s="474">
        <v>1</v>
      </c>
      <c r="AG11" s="458">
        <v>1</v>
      </c>
      <c r="AH11" s="474">
        <v>1</v>
      </c>
      <c r="AI11" s="459">
        <v>1</v>
      </c>
      <c r="AJ11" s="441">
        <v>1</v>
      </c>
      <c r="AK11" s="464">
        <v>1</v>
      </c>
      <c r="AL11" s="444">
        <v>1</v>
      </c>
      <c r="AM11" s="464">
        <v>1</v>
      </c>
      <c r="AN11" s="444">
        <v>1</v>
      </c>
      <c r="AO11" s="464">
        <v>1</v>
      </c>
      <c r="AP11" s="444">
        <v>1</v>
      </c>
      <c r="AQ11" s="467">
        <v>1</v>
      </c>
      <c r="AR11" s="468">
        <v>1</v>
      </c>
      <c r="AS11" s="453">
        <v>1</v>
      </c>
      <c r="AT11" s="464">
        <v>1</v>
      </c>
      <c r="AU11" s="453">
        <v>1</v>
      </c>
      <c r="AV11" s="464">
        <v>1</v>
      </c>
      <c r="AW11" s="453">
        <v>1</v>
      </c>
      <c r="AX11" s="464">
        <v>1</v>
      </c>
      <c r="AY11" s="455">
        <v>1</v>
      </c>
      <c r="AZ11" s="468">
        <v>1</v>
      </c>
      <c r="BA11" s="444">
        <v>1</v>
      </c>
      <c r="BB11" s="464">
        <v>1</v>
      </c>
      <c r="BC11" s="444">
        <v>1</v>
      </c>
      <c r="BD11" s="464">
        <v>1</v>
      </c>
      <c r="BE11" s="444">
        <v>1</v>
      </c>
      <c r="BF11" s="464">
        <v>1</v>
      </c>
      <c r="BG11" s="447">
        <v>1</v>
      </c>
      <c r="BH11" s="468">
        <v>1</v>
      </c>
      <c r="BI11" s="453">
        <v>1</v>
      </c>
      <c r="BJ11" s="464">
        <v>1</v>
      </c>
      <c r="BK11" s="453">
        <v>0</v>
      </c>
      <c r="BL11" s="464">
        <v>1</v>
      </c>
      <c r="BM11" s="453">
        <v>0</v>
      </c>
      <c r="BN11" s="464">
        <v>1</v>
      </c>
      <c r="BO11" s="455">
        <v>1</v>
      </c>
      <c r="BP11" s="441">
        <v>1</v>
      </c>
      <c r="BQ11" s="464">
        <v>1</v>
      </c>
      <c r="BR11" s="444">
        <v>1</v>
      </c>
      <c r="BS11" s="464">
        <v>1</v>
      </c>
      <c r="BT11" s="444">
        <v>1</v>
      </c>
      <c r="BU11" s="464">
        <v>1</v>
      </c>
      <c r="BV11" s="444">
        <v>1</v>
      </c>
      <c r="BW11" s="467">
        <v>1</v>
      </c>
      <c r="BX11" s="461">
        <v>1</v>
      </c>
      <c r="BY11" s="464">
        <v>1</v>
      </c>
      <c r="BZ11" s="453">
        <v>1</v>
      </c>
      <c r="CA11" s="464">
        <v>1</v>
      </c>
      <c r="CB11" s="453">
        <v>1</v>
      </c>
      <c r="CC11" s="464">
        <v>1</v>
      </c>
      <c r="CD11" s="453">
        <v>1</v>
      </c>
      <c r="CE11" s="467">
        <v>1</v>
      </c>
      <c r="CF11" s="172"/>
    </row>
    <row r="12" spans="1:84" s="85" customFormat="1" ht="18" x14ac:dyDescent="0.35">
      <c r="A12" s="172"/>
      <c r="B12" s="286">
        <v>2</v>
      </c>
      <c r="C12" s="388" t="s">
        <v>341</v>
      </c>
      <c r="D12" s="442">
        <v>1</v>
      </c>
      <c r="E12" s="465">
        <v>1</v>
      </c>
      <c r="F12" s="416">
        <v>1</v>
      </c>
      <c r="G12" s="465">
        <v>1</v>
      </c>
      <c r="H12" s="416">
        <v>1</v>
      </c>
      <c r="I12" s="465">
        <v>1</v>
      </c>
      <c r="J12" s="416">
        <v>1</v>
      </c>
      <c r="K12" s="469">
        <v>1</v>
      </c>
      <c r="L12" s="470">
        <v>1</v>
      </c>
      <c r="M12" s="454">
        <v>1</v>
      </c>
      <c r="N12" s="465">
        <v>1</v>
      </c>
      <c r="O12" s="454">
        <v>1</v>
      </c>
      <c r="P12" s="465">
        <v>1</v>
      </c>
      <c r="Q12" s="454">
        <v>1</v>
      </c>
      <c r="R12" s="465">
        <v>1</v>
      </c>
      <c r="S12" s="456">
        <v>1</v>
      </c>
      <c r="T12" s="470">
        <v>1</v>
      </c>
      <c r="U12" s="416">
        <v>1</v>
      </c>
      <c r="V12" s="465">
        <v>1</v>
      </c>
      <c r="W12" s="416">
        <v>1</v>
      </c>
      <c r="X12" s="465">
        <v>1</v>
      </c>
      <c r="Y12" s="416">
        <v>1</v>
      </c>
      <c r="Z12" s="465">
        <v>1</v>
      </c>
      <c r="AA12" s="448">
        <v>1</v>
      </c>
      <c r="AB12" s="470">
        <v>1</v>
      </c>
      <c r="AC12" s="454">
        <v>1</v>
      </c>
      <c r="AD12" s="465">
        <v>1</v>
      </c>
      <c r="AE12" s="454">
        <v>1</v>
      </c>
      <c r="AF12" s="465">
        <v>1</v>
      </c>
      <c r="AG12" s="454">
        <v>1</v>
      </c>
      <c r="AH12" s="465">
        <v>1</v>
      </c>
      <c r="AI12" s="456">
        <v>1</v>
      </c>
      <c r="AJ12" s="442">
        <v>1</v>
      </c>
      <c r="AK12" s="465">
        <v>1</v>
      </c>
      <c r="AL12" s="416">
        <v>1</v>
      </c>
      <c r="AM12" s="465">
        <v>1</v>
      </c>
      <c r="AN12" s="416">
        <v>1</v>
      </c>
      <c r="AO12" s="465">
        <v>1</v>
      </c>
      <c r="AP12" s="416">
        <v>1</v>
      </c>
      <c r="AQ12" s="469">
        <v>1</v>
      </c>
      <c r="AR12" s="470">
        <v>1</v>
      </c>
      <c r="AS12" s="454">
        <v>1</v>
      </c>
      <c r="AT12" s="465">
        <v>1</v>
      </c>
      <c r="AU12" s="454">
        <v>1</v>
      </c>
      <c r="AV12" s="465">
        <v>1</v>
      </c>
      <c r="AW12" s="454">
        <v>1</v>
      </c>
      <c r="AX12" s="465">
        <v>1</v>
      </c>
      <c r="AY12" s="456">
        <v>1</v>
      </c>
      <c r="AZ12" s="470">
        <v>1</v>
      </c>
      <c r="BA12" s="416">
        <v>1</v>
      </c>
      <c r="BB12" s="465">
        <v>1</v>
      </c>
      <c r="BC12" s="416">
        <v>1</v>
      </c>
      <c r="BD12" s="465">
        <v>1</v>
      </c>
      <c r="BE12" s="416">
        <v>1</v>
      </c>
      <c r="BF12" s="465">
        <v>1</v>
      </c>
      <c r="BG12" s="448">
        <v>1</v>
      </c>
      <c r="BH12" s="470">
        <v>1</v>
      </c>
      <c r="BI12" s="454">
        <v>1</v>
      </c>
      <c r="BJ12" s="465">
        <v>1</v>
      </c>
      <c r="BK12" s="454">
        <v>1</v>
      </c>
      <c r="BL12" s="465">
        <v>0</v>
      </c>
      <c r="BM12" s="454">
        <v>1</v>
      </c>
      <c r="BN12" s="465">
        <v>1</v>
      </c>
      <c r="BO12" s="456">
        <v>1</v>
      </c>
      <c r="BP12" s="442">
        <v>1</v>
      </c>
      <c r="BQ12" s="465">
        <v>1</v>
      </c>
      <c r="BR12" s="416">
        <v>1</v>
      </c>
      <c r="BS12" s="465">
        <v>1</v>
      </c>
      <c r="BT12" s="416">
        <v>1</v>
      </c>
      <c r="BU12" s="465">
        <v>1</v>
      </c>
      <c r="BV12" s="416">
        <v>1</v>
      </c>
      <c r="BW12" s="469">
        <v>1</v>
      </c>
      <c r="BX12" s="462">
        <v>1</v>
      </c>
      <c r="BY12" s="465">
        <v>1</v>
      </c>
      <c r="BZ12" s="454">
        <v>1</v>
      </c>
      <c r="CA12" s="465">
        <v>1</v>
      </c>
      <c r="CB12" s="454">
        <v>1</v>
      </c>
      <c r="CC12" s="465">
        <v>1</v>
      </c>
      <c r="CD12" s="454">
        <v>1</v>
      </c>
      <c r="CE12" s="469">
        <v>1</v>
      </c>
      <c r="CF12" s="172"/>
    </row>
    <row r="13" spans="1:84" s="85" customFormat="1" ht="18" x14ac:dyDescent="0.35">
      <c r="A13" s="172"/>
      <c r="B13" s="283">
        <v>3</v>
      </c>
      <c r="C13" s="305" t="s">
        <v>261</v>
      </c>
      <c r="D13" s="442">
        <v>1</v>
      </c>
      <c r="E13" s="465">
        <v>1</v>
      </c>
      <c r="F13" s="416">
        <v>1</v>
      </c>
      <c r="G13" s="465">
        <v>1</v>
      </c>
      <c r="H13" s="416">
        <v>1</v>
      </c>
      <c r="I13" s="465">
        <v>1</v>
      </c>
      <c r="J13" s="416">
        <v>1</v>
      </c>
      <c r="K13" s="469">
        <v>1</v>
      </c>
      <c r="L13" s="470">
        <v>1</v>
      </c>
      <c r="M13" s="454">
        <v>0</v>
      </c>
      <c r="N13" s="465">
        <v>1</v>
      </c>
      <c r="O13" s="454">
        <v>1</v>
      </c>
      <c r="P13" s="465">
        <v>1</v>
      </c>
      <c r="Q13" s="454">
        <v>1</v>
      </c>
      <c r="R13" s="465">
        <v>1</v>
      </c>
      <c r="S13" s="456">
        <v>1</v>
      </c>
      <c r="T13" s="470">
        <v>1</v>
      </c>
      <c r="U13" s="416" t="s">
        <v>395</v>
      </c>
      <c r="V13" s="465">
        <v>1</v>
      </c>
      <c r="W13" s="416">
        <v>1</v>
      </c>
      <c r="X13" s="465">
        <v>1</v>
      </c>
      <c r="Y13" s="416">
        <v>1</v>
      </c>
      <c r="Z13" s="465">
        <v>1</v>
      </c>
      <c r="AA13" s="448">
        <v>1</v>
      </c>
      <c r="AB13" s="470">
        <v>1</v>
      </c>
      <c r="AC13" s="454">
        <v>1</v>
      </c>
      <c r="AD13" s="465">
        <v>1</v>
      </c>
      <c r="AE13" s="454">
        <v>1</v>
      </c>
      <c r="AF13" s="465">
        <v>1</v>
      </c>
      <c r="AG13" s="454">
        <v>1</v>
      </c>
      <c r="AH13" s="465">
        <v>1</v>
      </c>
      <c r="AI13" s="456">
        <v>1</v>
      </c>
      <c r="AJ13" s="442">
        <v>1</v>
      </c>
      <c r="AK13" s="465">
        <v>1</v>
      </c>
      <c r="AL13" s="416">
        <v>1</v>
      </c>
      <c r="AM13" s="465">
        <v>1</v>
      </c>
      <c r="AN13" s="416">
        <v>1</v>
      </c>
      <c r="AO13" s="465">
        <v>1</v>
      </c>
      <c r="AP13" s="416">
        <v>1</v>
      </c>
      <c r="AQ13" s="469">
        <v>1</v>
      </c>
      <c r="AR13" s="470">
        <v>1</v>
      </c>
      <c r="AS13" s="454">
        <v>1</v>
      </c>
      <c r="AT13" s="465">
        <v>1</v>
      </c>
      <c r="AU13" s="454">
        <v>1</v>
      </c>
      <c r="AV13" s="465">
        <v>1</v>
      </c>
      <c r="AW13" s="454">
        <v>1</v>
      </c>
      <c r="AX13" s="465">
        <v>1</v>
      </c>
      <c r="AY13" s="456">
        <v>1</v>
      </c>
      <c r="AZ13" s="470">
        <v>1</v>
      </c>
      <c r="BA13" s="416">
        <v>1</v>
      </c>
      <c r="BB13" s="465">
        <v>1</v>
      </c>
      <c r="BC13" s="416">
        <v>1</v>
      </c>
      <c r="BD13" s="465">
        <v>1</v>
      </c>
      <c r="BE13" s="416">
        <v>1</v>
      </c>
      <c r="BF13" s="465">
        <v>1</v>
      </c>
      <c r="BG13" s="448">
        <v>1</v>
      </c>
      <c r="BH13" s="470">
        <v>1</v>
      </c>
      <c r="BI13" s="454">
        <v>1</v>
      </c>
      <c r="BJ13" s="465">
        <v>0</v>
      </c>
      <c r="BK13" s="454">
        <v>0</v>
      </c>
      <c r="BL13" s="465">
        <v>0</v>
      </c>
      <c r="BM13" s="454">
        <v>1</v>
      </c>
      <c r="BN13" s="465">
        <v>1</v>
      </c>
      <c r="BO13" s="456">
        <v>1</v>
      </c>
      <c r="BP13" s="442">
        <v>1</v>
      </c>
      <c r="BQ13" s="465">
        <v>1</v>
      </c>
      <c r="BR13" s="416">
        <v>1</v>
      </c>
      <c r="BS13" s="465">
        <v>1</v>
      </c>
      <c r="BT13" s="416">
        <v>1</v>
      </c>
      <c r="BU13" s="465">
        <v>1</v>
      </c>
      <c r="BV13" s="416">
        <v>1</v>
      </c>
      <c r="BW13" s="469">
        <v>1</v>
      </c>
      <c r="BX13" s="462">
        <v>1</v>
      </c>
      <c r="BY13" s="465">
        <v>1</v>
      </c>
      <c r="BZ13" s="454">
        <v>1</v>
      </c>
      <c r="CA13" s="465">
        <v>1</v>
      </c>
      <c r="CB13" s="454">
        <v>1</v>
      </c>
      <c r="CC13" s="465">
        <v>1</v>
      </c>
      <c r="CD13" s="454">
        <v>1</v>
      </c>
      <c r="CE13" s="469">
        <v>1</v>
      </c>
      <c r="CF13" s="172"/>
    </row>
    <row r="14" spans="1:84" s="85" customFormat="1" ht="18" x14ac:dyDescent="0.35">
      <c r="A14" s="172"/>
      <c r="B14" s="286">
        <v>4</v>
      </c>
      <c r="C14" s="388" t="s">
        <v>342</v>
      </c>
      <c r="D14" s="442">
        <v>1</v>
      </c>
      <c r="E14" s="465">
        <v>1</v>
      </c>
      <c r="F14" s="416">
        <v>1</v>
      </c>
      <c r="G14" s="465">
        <v>1</v>
      </c>
      <c r="H14" s="416">
        <v>1</v>
      </c>
      <c r="I14" s="465">
        <v>1</v>
      </c>
      <c r="J14" s="416">
        <v>1</v>
      </c>
      <c r="K14" s="469">
        <v>1</v>
      </c>
      <c r="L14" s="470">
        <v>1</v>
      </c>
      <c r="M14" s="454">
        <v>1</v>
      </c>
      <c r="N14" s="465">
        <v>1</v>
      </c>
      <c r="O14" s="454">
        <v>1</v>
      </c>
      <c r="P14" s="465">
        <v>1</v>
      </c>
      <c r="Q14" s="454">
        <v>1</v>
      </c>
      <c r="R14" s="465">
        <v>1</v>
      </c>
      <c r="S14" s="456">
        <v>1</v>
      </c>
      <c r="T14" s="470">
        <v>1</v>
      </c>
      <c r="U14" s="416">
        <v>1</v>
      </c>
      <c r="V14" s="465">
        <v>1</v>
      </c>
      <c r="W14" s="416">
        <v>1</v>
      </c>
      <c r="X14" s="465">
        <v>1</v>
      </c>
      <c r="Y14" s="416">
        <v>1</v>
      </c>
      <c r="Z14" s="465">
        <v>1</v>
      </c>
      <c r="AA14" s="448">
        <v>1</v>
      </c>
      <c r="AB14" s="470">
        <v>1</v>
      </c>
      <c r="AC14" s="454">
        <v>1</v>
      </c>
      <c r="AD14" s="465">
        <v>1</v>
      </c>
      <c r="AE14" s="454">
        <v>1</v>
      </c>
      <c r="AF14" s="465">
        <v>1</v>
      </c>
      <c r="AG14" s="454">
        <v>1</v>
      </c>
      <c r="AH14" s="465">
        <v>1</v>
      </c>
      <c r="AI14" s="456">
        <v>1</v>
      </c>
      <c r="AJ14" s="442">
        <v>1</v>
      </c>
      <c r="AK14" s="465">
        <v>1</v>
      </c>
      <c r="AL14" s="416">
        <v>1</v>
      </c>
      <c r="AM14" s="465">
        <v>1</v>
      </c>
      <c r="AN14" s="416">
        <v>1</v>
      </c>
      <c r="AO14" s="465">
        <v>1</v>
      </c>
      <c r="AP14" s="416">
        <v>1</v>
      </c>
      <c r="AQ14" s="469">
        <v>1</v>
      </c>
      <c r="AR14" s="470">
        <v>1</v>
      </c>
      <c r="AS14" s="454">
        <v>1</v>
      </c>
      <c r="AT14" s="465">
        <v>1</v>
      </c>
      <c r="AU14" s="454">
        <v>1</v>
      </c>
      <c r="AV14" s="465">
        <v>1</v>
      </c>
      <c r="AW14" s="454">
        <v>1</v>
      </c>
      <c r="AX14" s="465">
        <v>1</v>
      </c>
      <c r="AY14" s="456">
        <v>1</v>
      </c>
      <c r="AZ14" s="470">
        <v>1</v>
      </c>
      <c r="BA14" s="416">
        <v>1</v>
      </c>
      <c r="BB14" s="465">
        <v>1</v>
      </c>
      <c r="BC14" s="416">
        <v>1</v>
      </c>
      <c r="BD14" s="465">
        <v>1</v>
      </c>
      <c r="BE14" s="416">
        <v>1</v>
      </c>
      <c r="BF14" s="465">
        <v>1</v>
      </c>
      <c r="BG14" s="448">
        <v>1</v>
      </c>
      <c r="BH14" s="470">
        <v>1</v>
      </c>
      <c r="BI14" s="454">
        <v>0</v>
      </c>
      <c r="BJ14" s="465">
        <v>1</v>
      </c>
      <c r="BK14" s="454">
        <v>1</v>
      </c>
      <c r="BL14" s="465">
        <v>1</v>
      </c>
      <c r="BM14" s="454">
        <v>1</v>
      </c>
      <c r="BN14" s="465">
        <v>1</v>
      </c>
      <c r="BO14" s="456">
        <v>1</v>
      </c>
      <c r="BP14" s="442">
        <v>1</v>
      </c>
      <c r="BQ14" s="465">
        <v>1</v>
      </c>
      <c r="BR14" s="416">
        <v>1</v>
      </c>
      <c r="BS14" s="465">
        <v>1</v>
      </c>
      <c r="BT14" s="416">
        <v>1</v>
      </c>
      <c r="BU14" s="465">
        <v>1</v>
      </c>
      <c r="BV14" s="416">
        <v>1</v>
      </c>
      <c r="BW14" s="469">
        <v>1</v>
      </c>
      <c r="BX14" s="462">
        <v>1</v>
      </c>
      <c r="BY14" s="465">
        <v>1</v>
      </c>
      <c r="BZ14" s="454">
        <v>1</v>
      </c>
      <c r="CA14" s="465">
        <v>1</v>
      </c>
      <c r="CB14" s="454">
        <v>1</v>
      </c>
      <c r="CC14" s="465">
        <v>1</v>
      </c>
      <c r="CD14" s="454">
        <v>1</v>
      </c>
      <c r="CE14" s="469">
        <v>1</v>
      </c>
      <c r="CF14" s="172"/>
    </row>
    <row r="15" spans="1:84" s="85" customFormat="1" ht="18" x14ac:dyDescent="0.35">
      <c r="A15" s="172"/>
      <c r="B15" s="283">
        <v>5</v>
      </c>
      <c r="C15" s="305" t="s">
        <v>260</v>
      </c>
      <c r="D15" s="442">
        <v>0</v>
      </c>
      <c r="E15" s="465">
        <v>1</v>
      </c>
      <c r="F15" s="416">
        <v>1</v>
      </c>
      <c r="G15" s="465">
        <v>1</v>
      </c>
      <c r="H15" s="416">
        <v>1</v>
      </c>
      <c r="I15" s="465">
        <v>1</v>
      </c>
      <c r="J15" s="416">
        <v>1</v>
      </c>
      <c r="K15" s="469">
        <v>1</v>
      </c>
      <c r="L15" s="470">
        <v>1</v>
      </c>
      <c r="M15" s="454">
        <v>1</v>
      </c>
      <c r="N15" s="465">
        <v>1</v>
      </c>
      <c r="O15" s="454">
        <v>1</v>
      </c>
      <c r="P15" s="465">
        <v>1</v>
      </c>
      <c r="Q15" s="454">
        <v>1</v>
      </c>
      <c r="R15" s="465">
        <v>1</v>
      </c>
      <c r="S15" s="456">
        <v>1</v>
      </c>
      <c r="T15" s="470">
        <v>1</v>
      </c>
      <c r="U15" s="416">
        <v>1</v>
      </c>
      <c r="V15" s="465">
        <v>1</v>
      </c>
      <c r="W15" s="416">
        <v>1</v>
      </c>
      <c r="X15" s="465">
        <v>1</v>
      </c>
      <c r="Y15" s="416">
        <v>1</v>
      </c>
      <c r="Z15" s="465">
        <v>1</v>
      </c>
      <c r="AA15" s="448">
        <v>1</v>
      </c>
      <c r="AB15" s="470">
        <v>1</v>
      </c>
      <c r="AC15" s="454">
        <v>1</v>
      </c>
      <c r="AD15" s="465">
        <v>1</v>
      </c>
      <c r="AE15" s="454">
        <v>1</v>
      </c>
      <c r="AF15" s="465">
        <v>1</v>
      </c>
      <c r="AG15" s="454">
        <v>1</v>
      </c>
      <c r="AH15" s="465">
        <v>1</v>
      </c>
      <c r="AI15" s="456">
        <v>1</v>
      </c>
      <c r="AJ15" s="442">
        <v>1</v>
      </c>
      <c r="AK15" s="465">
        <v>1</v>
      </c>
      <c r="AL15" s="416">
        <v>1</v>
      </c>
      <c r="AM15" s="465">
        <v>1</v>
      </c>
      <c r="AN15" s="416">
        <v>1</v>
      </c>
      <c r="AO15" s="465">
        <v>1</v>
      </c>
      <c r="AP15" s="416">
        <v>1</v>
      </c>
      <c r="AQ15" s="469">
        <v>1</v>
      </c>
      <c r="AR15" s="470">
        <v>1</v>
      </c>
      <c r="AS15" s="454">
        <v>1</v>
      </c>
      <c r="AT15" s="465">
        <v>1</v>
      </c>
      <c r="AU15" s="454">
        <v>1</v>
      </c>
      <c r="AV15" s="465">
        <v>1</v>
      </c>
      <c r="AW15" s="454">
        <v>1</v>
      </c>
      <c r="AX15" s="465">
        <v>1</v>
      </c>
      <c r="AY15" s="456">
        <v>1</v>
      </c>
      <c r="AZ15" s="470">
        <v>1</v>
      </c>
      <c r="BA15" s="416">
        <v>1</v>
      </c>
      <c r="BB15" s="465">
        <v>1</v>
      </c>
      <c r="BC15" s="416">
        <v>1</v>
      </c>
      <c r="BD15" s="465">
        <v>1</v>
      </c>
      <c r="BE15" s="416">
        <v>1</v>
      </c>
      <c r="BF15" s="465">
        <v>1</v>
      </c>
      <c r="BG15" s="448">
        <v>1</v>
      </c>
      <c r="BH15" s="470">
        <v>1</v>
      </c>
      <c r="BI15" s="454">
        <v>0</v>
      </c>
      <c r="BJ15" s="465">
        <v>1</v>
      </c>
      <c r="BK15" s="454">
        <v>1</v>
      </c>
      <c r="BL15" s="465">
        <v>0</v>
      </c>
      <c r="BM15" s="454">
        <v>1</v>
      </c>
      <c r="BN15" s="465">
        <v>1</v>
      </c>
      <c r="BO15" s="456">
        <v>1</v>
      </c>
      <c r="BP15" s="442">
        <v>1</v>
      </c>
      <c r="BQ15" s="465">
        <v>1</v>
      </c>
      <c r="BR15" s="416">
        <v>1</v>
      </c>
      <c r="BS15" s="465">
        <v>1</v>
      </c>
      <c r="BT15" s="416">
        <v>1</v>
      </c>
      <c r="BU15" s="465">
        <v>1</v>
      </c>
      <c r="BV15" s="416">
        <v>1</v>
      </c>
      <c r="BW15" s="469">
        <v>1</v>
      </c>
      <c r="BX15" s="462">
        <v>1</v>
      </c>
      <c r="BY15" s="465">
        <v>1</v>
      </c>
      <c r="BZ15" s="454">
        <v>1</v>
      </c>
      <c r="CA15" s="465">
        <v>1</v>
      </c>
      <c r="CB15" s="454">
        <v>1</v>
      </c>
      <c r="CC15" s="465">
        <v>1</v>
      </c>
      <c r="CD15" s="454">
        <v>1</v>
      </c>
      <c r="CE15" s="469">
        <v>1</v>
      </c>
      <c r="CF15" s="172"/>
    </row>
    <row r="16" spans="1:84" s="85" customFormat="1" ht="21.75" customHeight="1" x14ac:dyDescent="0.35">
      <c r="A16" s="172"/>
      <c r="B16" s="286">
        <v>6</v>
      </c>
      <c r="C16" s="309" t="s">
        <v>252</v>
      </c>
      <c r="D16" s="442">
        <v>1</v>
      </c>
      <c r="E16" s="465">
        <v>0</v>
      </c>
      <c r="F16" s="416">
        <v>1</v>
      </c>
      <c r="G16" s="465">
        <v>1</v>
      </c>
      <c r="H16" s="416">
        <v>1</v>
      </c>
      <c r="I16" s="465">
        <v>1</v>
      </c>
      <c r="J16" s="416">
        <v>1</v>
      </c>
      <c r="K16" s="469">
        <v>1</v>
      </c>
      <c r="L16" s="470">
        <v>1</v>
      </c>
      <c r="M16" s="454">
        <v>0</v>
      </c>
      <c r="N16" s="465">
        <v>1</v>
      </c>
      <c r="O16" s="454">
        <v>1</v>
      </c>
      <c r="P16" s="465">
        <v>1</v>
      </c>
      <c r="Q16" s="454">
        <v>1</v>
      </c>
      <c r="R16" s="465">
        <v>1</v>
      </c>
      <c r="S16" s="456">
        <v>1</v>
      </c>
      <c r="T16" s="470">
        <v>1</v>
      </c>
      <c r="U16" s="416">
        <v>1</v>
      </c>
      <c r="V16" s="465">
        <v>1</v>
      </c>
      <c r="W16" s="416">
        <v>1</v>
      </c>
      <c r="X16" s="465">
        <v>1</v>
      </c>
      <c r="Y16" s="416">
        <v>1</v>
      </c>
      <c r="Z16" s="465">
        <v>1</v>
      </c>
      <c r="AA16" s="448">
        <v>1</v>
      </c>
      <c r="AB16" s="470">
        <v>1</v>
      </c>
      <c r="AC16" s="454">
        <v>1</v>
      </c>
      <c r="AD16" s="465">
        <v>1</v>
      </c>
      <c r="AE16" s="454">
        <v>1</v>
      </c>
      <c r="AF16" s="465">
        <v>1</v>
      </c>
      <c r="AG16" s="454">
        <v>1</v>
      </c>
      <c r="AH16" s="465">
        <v>1</v>
      </c>
      <c r="AI16" s="456">
        <v>1</v>
      </c>
      <c r="AJ16" s="442">
        <v>1</v>
      </c>
      <c r="AK16" s="465">
        <v>1</v>
      </c>
      <c r="AL16" s="416">
        <v>1</v>
      </c>
      <c r="AM16" s="465">
        <v>1</v>
      </c>
      <c r="AN16" s="416">
        <v>1</v>
      </c>
      <c r="AO16" s="465">
        <v>1</v>
      </c>
      <c r="AP16" s="416">
        <v>1</v>
      </c>
      <c r="AQ16" s="469">
        <v>1</v>
      </c>
      <c r="AR16" s="470">
        <v>1</v>
      </c>
      <c r="AS16" s="454">
        <v>1</v>
      </c>
      <c r="AT16" s="465">
        <v>1</v>
      </c>
      <c r="AU16" s="454">
        <v>1</v>
      </c>
      <c r="AV16" s="465">
        <v>1</v>
      </c>
      <c r="AW16" s="454">
        <v>1</v>
      </c>
      <c r="AX16" s="465">
        <v>1</v>
      </c>
      <c r="AY16" s="456">
        <v>1</v>
      </c>
      <c r="AZ16" s="470">
        <v>1</v>
      </c>
      <c r="BA16" s="416">
        <v>1</v>
      </c>
      <c r="BB16" s="465">
        <v>1</v>
      </c>
      <c r="BC16" s="416">
        <v>1</v>
      </c>
      <c r="BD16" s="465">
        <v>1</v>
      </c>
      <c r="BE16" s="416">
        <v>1</v>
      </c>
      <c r="BF16" s="465">
        <v>1</v>
      </c>
      <c r="BG16" s="448">
        <v>1</v>
      </c>
      <c r="BH16" s="470">
        <v>1</v>
      </c>
      <c r="BI16" s="454">
        <v>1</v>
      </c>
      <c r="BJ16" s="465">
        <v>0</v>
      </c>
      <c r="BK16" s="454">
        <v>1</v>
      </c>
      <c r="BL16" s="465">
        <v>1</v>
      </c>
      <c r="BM16" s="454">
        <v>1</v>
      </c>
      <c r="BN16" s="465">
        <v>1</v>
      </c>
      <c r="BO16" s="456">
        <v>1</v>
      </c>
      <c r="BP16" s="442">
        <v>1</v>
      </c>
      <c r="BQ16" s="465">
        <v>1</v>
      </c>
      <c r="BR16" s="416">
        <v>1</v>
      </c>
      <c r="BS16" s="465">
        <v>1</v>
      </c>
      <c r="BT16" s="416">
        <v>1</v>
      </c>
      <c r="BU16" s="465">
        <v>1</v>
      </c>
      <c r="BV16" s="416">
        <v>1</v>
      </c>
      <c r="BW16" s="469">
        <v>1</v>
      </c>
      <c r="BX16" s="462">
        <v>1</v>
      </c>
      <c r="BY16" s="465">
        <v>1</v>
      </c>
      <c r="BZ16" s="454">
        <v>1</v>
      </c>
      <c r="CA16" s="465">
        <v>1</v>
      </c>
      <c r="CB16" s="454">
        <v>1</v>
      </c>
      <c r="CC16" s="465">
        <v>1</v>
      </c>
      <c r="CD16" s="454">
        <v>1</v>
      </c>
      <c r="CE16" s="469">
        <v>1</v>
      </c>
      <c r="CF16" s="172"/>
    </row>
    <row r="17" spans="1:84" s="85" customFormat="1" ht="18" x14ac:dyDescent="0.35">
      <c r="A17" s="172"/>
      <c r="B17" s="283">
        <v>7</v>
      </c>
      <c r="C17" s="305" t="s">
        <v>331</v>
      </c>
      <c r="D17" s="442">
        <v>1</v>
      </c>
      <c r="E17" s="465">
        <v>1</v>
      </c>
      <c r="F17" s="416">
        <v>1</v>
      </c>
      <c r="G17" s="465">
        <v>1</v>
      </c>
      <c r="H17" s="416">
        <v>1</v>
      </c>
      <c r="I17" s="465">
        <v>1</v>
      </c>
      <c r="J17" s="416">
        <v>1</v>
      </c>
      <c r="K17" s="469">
        <v>1</v>
      </c>
      <c r="L17" s="470">
        <v>1</v>
      </c>
      <c r="M17" s="454">
        <v>1</v>
      </c>
      <c r="N17" s="465">
        <v>1</v>
      </c>
      <c r="O17" s="454">
        <v>1</v>
      </c>
      <c r="P17" s="465">
        <v>1</v>
      </c>
      <c r="Q17" s="454">
        <v>1</v>
      </c>
      <c r="R17" s="465">
        <v>1</v>
      </c>
      <c r="S17" s="456">
        <v>1</v>
      </c>
      <c r="T17" s="470">
        <v>1</v>
      </c>
      <c r="U17" s="416">
        <v>1</v>
      </c>
      <c r="V17" s="465">
        <v>1</v>
      </c>
      <c r="W17" s="416">
        <v>1</v>
      </c>
      <c r="X17" s="465">
        <v>1</v>
      </c>
      <c r="Y17" s="416">
        <v>1</v>
      </c>
      <c r="Z17" s="465">
        <v>1</v>
      </c>
      <c r="AA17" s="448">
        <v>1</v>
      </c>
      <c r="AB17" s="470">
        <v>1</v>
      </c>
      <c r="AC17" s="454">
        <v>1</v>
      </c>
      <c r="AD17" s="465">
        <v>1</v>
      </c>
      <c r="AE17" s="454">
        <v>1</v>
      </c>
      <c r="AF17" s="465">
        <v>1</v>
      </c>
      <c r="AG17" s="454">
        <v>1</v>
      </c>
      <c r="AH17" s="465">
        <v>1</v>
      </c>
      <c r="AI17" s="456">
        <v>1</v>
      </c>
      <c r="AJ17" s="442">
        <v>1</v>
      </c>
      <c r="AK17" s="465">
        <v>1</v>
      </c>
      <c r="AL17" s="416">
        <v>1</v>
      </c>
      <c r="AM17" s="465">
        <v>1</v>
      </c>
      <c r="AN17" s="416">
        <v>1</v>
      </c>
      <c r="AO17" s="465">
        <v>1</v>
      </c>
      <c r="AP17" s="416">
        <v>1</v>
      </c>
      <c r="AQ17" s="469">
        <v>1</v>
      </c>
      <c r="AR17" s="470">
        <v>1</v>
      </c>
      <c r="AS17" s="454">
        <v>1</v>
      </c>
      <c r="AT17" s="465">
        <v>1</v>
      </c>
      <c r="AU17" s="454">
        <v>1</v>
      </c>
      <c r="AV17" s="465">
        <v>1</v>
      </c>
      <c r="AW17" s="454">
        <v>1</v>
      </c>
      <c r="AX17" s="465">
        <v>1</v>
      </c>
      <c r="AY17" s="456">
        <v>1</v>
      </c>
      <c r="AZ17" s="470">
        <v>1</v>
      </c>
      <c r="BA17" s="416">
        <v>1</v>
      </c>
      <c r="BB17" s="465">
        <v>1</v>
      </c>
      <c r="BC17" s="416">
        <v>1</v>
      </c>
      <c r="BD17" s="465">
        <v>1</v>
      </c>
      <c r="BE17" s="416">
        <v>1</v>
      </c>
      <c r="BF17" s="465">
        <v>1</v>
      </c>
      <c r="BG17" s="448">
        <v>1</v>
      </c>
      <c r="BH17" s="470">
        <v>1</v>
      </c>
      <c r="BI17" s="454">
        <v>1</v>
      </c>
      <c r="BJ17" s="465">
        <v>1</v>
      </c>
      <c r="BK17" s="454">
        <v>1</v>
      </c>
      <c r="BL17" s="465">
        <v>0</v>
      </c>
      <c r="BM17" s="454">
        <v>1</v>
      </c>
      <c r="BN17" s="465">
        <v>1</v>
      </c>
      <c r="BO17" s="456">
        <v>1</v>
      </c>
      <c r="BP17" s="442">
        <v>1</v>
      </c>
      <c r="BQ17" s="465">
        <v>1</v>
      </c>
      <c r="BR17" s="416">
        <v>1</v>
      </c>
      <c r="BS17" s="465">
        <v>1</v>
      </c>
      <c r="BT17" s="416">
        <v>1</v>
      </c>
      <c r="BU17" s="465">
        <v>1</v>
      </c>
      <c r="BV17" s="416">
        <v>1</v>
      </c>
      <c r="BW17" s="469">
        <v>1</v>
      </c>
      <c r="BX17" s="462">
        <v>1</v>
      </c>
      <c r="BY17" s="465">
        <v>1</v>
      </c>
      <c r="BZ17" s="454">
        <v>1</v>
      </c>
      <c r="CA17" s="465">
        <v>1</v>
      </c>
      <c r="CB17" s="454">
        <v>1</v>
      </c>
      <c r="CC17" s="465">
        <v>1</v>
      </c>
      <c r="CD17" s="454">
        <v>1</v>
      </c>
      <c r="CE17" s="469">
        <v>1</v>
      </c>
      <c r="CF17" s="172"/>
    </row>
    <row r="18" spans="1:84" s="85" customFormat="1" ht="18" x14ac:dyDescent="0.35">
      <c r="A18" s="172"/>
      <c r="B18" s="286">
        <v>8</v>
      </c>
      <c r="C18" s="388" t="s">
        <v>253</v>
      </c>
      <c r="D18" s="442" t="s">
        <v>395</v>
      </c>
      <c r="E18" s="465">
        <v>1</v>
      </c>
      <c r="F18" s="416">
        <v>1</v>
      </c>
      <c r="G18" s="465">
        <v>1</v>
      </c>
      <c r="H18" s="416">
        <v>1</v>
      </c>
      <c r="I18" s="465">
        <v>1</v>
      </c>
      <c r="J18" s="416">
        <v>1</v>
      </c>
      <c r="K18" s="469">
        <v>1</v>
      </c>
      <c r="L18" s="470">
        <v>1</v>
      </c>
      <c r="M18" s="454">
        <v>1</v>
      </c>
      <c r="N18" s="465">
        <v>1</v>
      </c>
      <c r="O18" s="454">
        <v>1</v>
      </c>
      <c r="P18" s="465">
        <v>1</v>
      </c>
      <c r="Q18" s="454">
        <v>1</v>
      </c>
      <c r="R18" s="465">
        <v>1</v>
      </c>
      <c r="S18" s="456">
        <v>1</v>
      </c>
      <c r="T18" s="470">
        <v>1</v>
      </c>
      <c r="U18" s="416">
        <v>1</v>
      </c>
      <c r="V18" s="465">
        <v>1</v>
      </c>
      <c r="W18" s="416">
        <v>1</v>
      </c>
      <c r="X18" s="465">
        <v>1</v>
      </c>
      <c r="Y18" s="416">
        <v>1</v>
      </c>
      <c r="Z18" s="465">
        <v>1</v>
      </c>
      <c r="AA18" s="448">
        <v>1</v>
      </c>
      <c r="AB18" s="470">
        <v>1</v>
      </c>
      <c r="AC18" s="454">
        <v>1</v>
      </c>
      <c r="AD18" s="465">
        <v>1</v>
      </c>
      <c r="AE18" s="454">
        <v>1</v>
      </c>
      <c r="AF18" s="465">
        <v>1</v>
      </c>
      <c r="AG18" s="454">
        <v>1</v>
      </c>
      <c r="AH18" s="465">
        <v>1</v>
      </c>
      <c r="AI18" s="456">
        <v>1</v>
      </c>
      <c r="AJ18" s="442">
        <v>1</v>
      </c>
      <c r="AK18" s="465">
        <v>1</v>
      </c>
      <c r="AL18" s="416">
        <v>1</v>
      </c>
      <c r="AM18" s="465">
        <v>1</v>
      </c>
      <c r="AN18" s="416">
        <v>1</v>
      </c>
      <c r="AO18" s="465">
        <v>1</v>
      </c>
      <c r="AP18" s="416">
        <v>1</v>
      </c>
      <c r="AQ18" s="469">
        <v>1</v>
      </c>
      <c r="AR18" s="470">
        <v>1</v>
      </c>
      <c r="AS18" s="454">
        <v>1</v>
      </c>
      <c r="AT18" s="465">
        <v>1</v>
      </c>
      <c r="AU18" s="454">
        <v>1</v>
      </c>
      <c r="AV18" s="465">
        <v>1</v>
      </c>
      <c r="AW18" s="454">
        <v>1</v>
      </c>
      <c r="AX18" s="465">
        <v>1</v>
      </c>
      <c r="AY18" s="456">
        <v>1</v>
      </c>
      <c r="AZ18" s="470">
        <v>1</v>
      </c>
      <c r="BA18" s="416">
        <v>1</v>
      </c>
      <c r="BB18" s="465">
        <v>1</v>
      </c>
      <c r="BC18" s="416">
        <v>1</v>
      </c>
      <c r="BD18" s="465">
        <v>1</v>
      </c>
      <c r="BE18" s="416">
        <v>1</v>
      </c>
      <c r="BF18" s="465">
        <v>1</v>
      </c>
      <c r="BG18" s="448">
        <v>1</v>
      </c>
      <c r="BH18" s="470">
        <v>1</v>
      </c>
      <c r="BI18" s="454">
        <v>1</v>
      </c>
      <c r="BJ18" s="465">
        <v>0</v>
      </c>
      <c r="BK18" s="454">
        <v>1</v>
      </c>
      <c r="BL18" s="465">
        <v>1</v>
      </c>
      <c r="BM18" s="454">
        <v>1</v>
      </c>
      <c r="BN18" s="465">
        <v>1</v>
      </c>
      <c r="BO18" s="456">
        <v>1</v>
      </c>
      <c r="BP18" s="442">
        <v>1</v>
      </c>
      <c r="BQ18" s="465">
        <v>1</v>
      </c>
      <c r="BR18" s="416">
        <v>1</v>
      </c>
      <c r="BS18" s="465">
        <v>1</v>
      </c>
      <c r="BT18" s="416">
        <v>1</v>
      </c>
      <c r="BU18" s="465">
        <v>1</v>
      </c>
      <c r="BV18" s="416">
        <v>1</v>
      </c>
      <c r="BW18" s="469">
        <v>1</v>
      </c>
      <c r="BX18" s="462">
        <v>1</v>
      </c>
      <c r="BY18" s="465">
        <v>1</v>
      </c>
      <c r="BZ18" s="454">
        <v>1</v>
      </c>
      <c r="CA18" s="465">
        <v>1</v>
      </c>
      <c r="CB18" s="454">
        <v>1</v>
      </c>
      <c r="CC18" s="465">
        <v>1</v>
      </c>
      <c r="CD18" s="454">
        <v>1</v>
      </c>
      <c r="CE18" s="469">
        <v>1</v>
      </c>
      <c r="CF18" s="172"/>
    </row>
    <row r="19" spans="1:84" s="85" customFormat="1" ht="18" x14ac:dyDescent="0.35">
      <c r="A19" s="172"/>
      <c r="B19" s="283">
        <v>9</v>
      </c>
      <c r="C19" s="305" t="s">
        <v>34</v>
      </c>
      <c r="D19" s="442">
        <v>1</v>
      </c>
      <c r="E19" s="465">
        <v>1</v>
      </c>
      <c r="F19" s="416">
        <v>1</v>
      </c>
      <c r="G19" s="465">
        <v>1</v>
      </c>
      <c r="H19" s="416">
        <v>1</v>
      </c>
      <c r="I19" s="465">
        <v>1</v>
      </c>
      <c r="J19" s="416">
        <v>1</v>
      </c>
      <c r="K19" s="469">
        <v>1</v>
      </c>
      <c r="L19" s="470">
        <v>1</v>
      </c>
      <c r="M19" s="454">
        <v>1</v>
      </c>
      <c r="N19" s="465">
        <v>1</v>
      </c>
      <c r="O19" s="454">
        <v>1</v>
      </c>
      <c r="P19" s="465">
        <v>1</v>
      </c>
      <c r="Q19" s="454">
        <v>1</v>
      </c>
      <c r="R19" s="465">
        <v>1</v>
      </c>
      <c r="S19" s="456">
        <v>1</v>
      </c>
      <c r="T19" s="470">
        <v>1</v>
      </c>
      <c r="U19" s="416">
        <v>1</v>
      </c>
      <c r="V19" s="465">
        <v>1</v>
      </c>
      <c r="W19" s="416">
        <v>1</v>
      </c>
      <c r="X19" s="465">
        <v>1</v>
      </c>
      <c r="Y19" s="416">
        <v>1</v>
      </c>
      <c r="Z19" s="465">
        <v>1</v>
      </c>
      <c r="AA19" s="448">
        <v>1</v>
      </c>
      <c r="AB19" s="470">
        <v>1</v>
      </c>
      <c r="AC19" s="454">
        <v>1</v>
      </c>
      <c r="AD19" s="465">
        <v>1</v>
      </c>
      <c r="AE19" s="454">
        <v>1</v>
      </c>
      <c r="AF19" s="465">
        <v>1</v>
      </c>
      <c r="AG19" s="454">
        <v>1</v>
      </c>
      <c r="AH19" s="465">
        <v>1</v>
      </c>
      <c r="AI19" s="456">
        <v>1</v>
      </c>
      <c r="AJ19" s="442">
        <v>1</v>
      </c>
      <c r="AK19" s="465">
        <v>1</v>
      </c>
      <c r="AL19" s="416">
        <v>1</v>
      </c>
      <c r="AM19" s="465">
        <v>1</v>
      </c>
      <c r="AN19" s="416">
        <v>1</v>
      </c>
      <c r="AO19" s="465">
        <v>1</v>
      </c>
      <c r="AP19" s="416">
        <v>1</v>
      </c>
      <c r="AQ19" s="469">
        <v>1</v>
      </c>
      <c r="AR19" s="470">
        <v>1</v>
      </c>
      <c r="AS19" s="454">
        <v>1</v>
      </c>
      <c r="AT19" s="465">
        <v>1</v>
      </c>
      <c r="AU19" s="454">
        <v>1</v>
      </c>
      <c r="AV19" s="465">
        <v>1</v>
      </c>
      <c r="AW19" s="454">
        <v>1</v>
      </c>
      <c r="AX19" s="465">
        <v>1</v>
      </c>
      <c r="AY19" s="456">
        <v>1</v>
      </c>
      <c r="AZ19" s="470">
        <v>1</v>
      </c>
      <c r="BA19" s="416">
        <v>1</v>
      </c>
      <c r="BB19" s="465">
        <v>1</v>
      </c>
      <c r="BC19" s="416">
        <v>1</v>
      </c>
      <c r="BD19" s="465">
        <v>1</v>
      </c>
      <c r="BE19" s="416">
        <v>1</v>
      </c>
      <c r="BF19" s="465">
        <v>1</v>
      </c>
      <c r="BG19" s="448">
        <v>1</v>
      </c>
      <c r="BH19" s="470">
        <v>1</v>
      </c>
      <c r="BI19" s="454">
        <v>1</v>
      </c>
      <c r="BJ19" s="465">
        <v>1</v>
      </c>
      <c r="BK19" s="454">
        <v>0</v>
      </c>
      <c r="BL19" s="465">
        <v>0</v>
      </c>
      <c r="BM19" s="454">
        <v>1</v>
      </c>
      <c r="BN19" s="465">
        <v>1</v>
      </c>
      <c r="BO19" s="456">
        <v>1</v>
      </c>
      <c r="BP19" s="442">
        <v>1</v>
      </c>
      <c r="BQ19" s="465">
        <v>1</v>
      </c>
      <c r="BR19" s="416">
        <v>1</v>
      </c>
      <c r="BS19" s="465">
        <v>1</v>
      </c>
      <c r="BT19" s="416">
        <v>1</v>
      </c>
      <c r="BU19" s="465">
        <v>1</v>
      </c>
      <c r="BV19" s="416">
        <v>1</v>
      </c>
      <c r="BW19" s="469">
        <v>1</v>
      </c>
      <c r="BX19" s="462">
        <v>1</v>
      </c>
      <c r="BY19" s="465">
        <v>1</v>
      </c>
      <c r="BZ19" s="454">
        <v>1</v>
      </c>
      <c r="CA19" s="465">
        <v>1</v>
      </c>
      <c r="CB19" s="454">
        <v>1</v>
      </c>
      <c r="CC19" s="465">
        <v>1</v>
      </c>
      <c r="CD19" s="454">
        <v>1</v>
      </c>
      <c r="CE19" s="469">
        <v>1</v>
      </c>
      <c r="CF19" s="172"/>
    </row>
    <row r="20" spans="1:84" s="85" customFormat="1" ht="18.75" thickBot="1" x14ac:dyDescent="0.4">
      <c r="A20" s="172"/>
      <c r="B20" s="306">
        <v>10</v>
      </c>
      <c r="C20" s="307" t="s">
        <v>187</v>
      </c>
      <c r="D20" s="443">
        <v>1</v>
      </c>
      <c r="E20" s="466" t="s">
        <v>395</v>
      </c>
      <c r="F20" s="445">
        <v>1</v>
      </c>
      <c r="G20" s="466">
        <v>1</v>
      </c>
      <c r="H20" s="445">
        <v>1</v>
      </c>
      <c r="I20" s="466">
        <v>1</v>
      </c>
      <c r="J20" s="445">
        <v>1</v>
      </c>
      <c r="K20" s="471">
        <v>1</v>
      </c>
      <c r="L20" s="472">
        <v>1</v>
      </c>
      <c r="M20" s="452">
        <v>1</v>
      </c>
      <c r="N20" s="466">
        <v>1</v>
      </c>
      <c r="O20" s="452">
        <v>1</v>
      </c>
      <c r="P20" s="466">
        <v>1</v>
      </c>
      <c r="Q20" s="452">
        <v>1</v>
      </c>
      <c r="R20" s="466">
        <v>1</v>
      </c>
      <c r="S20" s="457">
        <v>1</v>
      </c>
      <c r="T20" s="472">
        <v>1</v>
      </c>
      <c r="U20" s="445">
        <v>1</v>
      </c>
      <c r="V20" s="466">
        <v>1</v>
      </c>
      <c r="W20" s="445">
        <v>1</v>
      </c>
      <c r="X20" s="466">
        <v>1</v>
      </c>
      <c r="Y20" s="445">
        <v>1</v>
      </c>
      <c r="Z20" s="466">
        <v>1</v>
      </c>
      <c r="AA20" s="449">
        <v>1</v>
      </c>
      <c r="AB20" s="472">
        <v>1</v>
      </c>
      <c r="AC20" s="452">
        <v>1</v>
      </c>
      <c r="AD20" s="466">
        <v>1</v>
      </c>
      <c r="AE20" s="452">
        <v>1</v>
      </c>
      <c r="AF20" s="466">
        <v>1</v>
      </c>
      <c r="AG20" s="452">
        <v>1</v>
      </c>
      <c r="AH20" s="466">
        <v>1</v>
      </c>
      <c r="AI20" s="457">
        <v>1</v>
      </c>
      <c r="AJ20" s="443">
        <v>1</v>
      </c>
      <c r="AK20" s="466">
        <v>1</v>
      </c>
      <c r="AL20" s="445">
        <v>1</v>
      </c>
      <c r="AM20" s="466">
        <v>1</v>
      </c>
      <c r="AN20" s="445">
        <v>1</v>
      </c>
      <c r="AO20" s="466">
        <v>1</v>
      </c>
      <c r="AP20" s="445">
        <v>1</v>
      </c>
      <c r="AQ20" s="471">
        <v>1</v>
      </c>
      <c r="AR20" s="472">
        <v>1</v>
      </c>
      <c r="AS20" s="452">
        <v>1</v>
      </c>
      <c r="AT20" s="466">
        <v>1</v>
      </c>
      <c r="AU20" s="452">
        <v>1</v>
      </c>
      <c r="AV20" s="466">
        <v>1</v>
      </c>
      <c r="AW20" s="452">
        <v>1</v>
      </c>
      <c r="AX20" s="466">
        <v>1</v>
      </c>
      <c r="AY20" s="457">
        <v>1</v>
      </c>
      <c r="AZ20" s="472">
        <v>1</v>
      </c>
      <c r="BA20" s="445">
        <v>1</v>
      </c>
      <c r="BB20" s="466">
        <v>1</v>
      </c>
      <c r="BC20" s="445">
        <v>1</v>
      </c>
      <c r="BD20" s="466">
        <v>1</v>
      </c>
      <c r="BE20" s="445">
        <v>1</v>
      </c>
      <c r="BF20" s="466">
        <v>1</v>
      </c>
      <c r="BG20" s="449">
        <v>1</v>
      </c>
      <c r="BH20" s="472">
        <v>1</v>
      </c>
      <c r="BI20" s="452">
        <v>1</v>
      </c>
      <c r="BJ20" s="466">
        <v>0</v>
      </c>
      <c r="BK20" s="452">
        <v>1</v>
      </c>
      <c r="BL20" s="466">
        <v>1</v>
      </c>
      <c r="BM20" s="452">
        <v>1</v>
      </c>
      <c r="BN20" s="466">
        <v>1</v>
      </c>
      <c r="BO20" s="457">
        <v>1</v>
      </c>
      <c r="BP20" s="443">
        <v>1</v>
      </c>
      <c r="BQ20" s="466">
        <v>1</v>
      </c>
      <c r="BR20" s="445">
        <v>1</v>
      </c>
      <c r="BS20" s="466">
        <v>1</v>
      </c>
      <c r="BT20" s="445">
        <v>1</v>
      </c>
      <c r="BU20" s="466">
        <v>1</v>
      </c>
      <c r="BV20" s="445">
        <v>1</v>
      </c>
      <c r="BW20" s="471">
        <v>1</v>
      </c>
      <c r="BX20" s="463">
        <v>1</v>
      </c>
      <c r="BY20" s="466">
        <v>1</v>
      </c>
      <c r="BZ20" s="452">
        <v>1</v>
      </c>
      <c r="CA20" s="466">
        <v>1</v>
      </c>
      <c r="CB20" s="452">
        <v>1</v>
      </c>
      <c r="CC20" s="466">
        <v>1</v>
      </c>
      <c r="CD20" s="452">
        <v>1</v>
      </c>
      <c r="CE20" s="471">
        <v>1</v>
      </c>
      <c r="CF20" s="172"/>
    </row>
    <row r="21" spans="1:84" s="85" customFormat="1" ht="18.75" thickBot="1" x14ac:dyDescent="0.4">
      <c r="A21" s="172"/>
      <c r="B21" s="276" t="s">
        <v>208</v>
      </c>
      <c r="C21" s="1042" t="s">
        <v>38</v>
      </c>
      <c r="D21" s="1043"/>
      <c r="E21" s="1043"/>
      <c r="F21" s="1043"/>
      <c r="G21" s="1043"/>
      <c r="H21" s="1043"/>
      <c r="I21" s="1043"/>
      <c r="J21" s="1043"/>
      <c r="K21" s="1043"/>
      <c r="L21" s="1043"/>
      <c r="M21" s="1043"/>
      <c r="N21" s="1043"/>
      <c r="O21" s="1043"/>
      <c r="P21" s="1043"/>
      <c r="Q21" s="1043"/>
      <c r="R21" s="1043"/>
      <c r="S21" s="1043"/>
      <c r="T21" s="1043"/>
      <c r="U21" s="1043"/>
      <c r="V21" s="1043"/>
      <c r="W21" s="1043"/>
      <c r="X21" s="1043"/>
      <c r="Y21" s="1043"/>
      <c r="Z21" s="1043"/>
      <c r="AA21" s="1043"/>
      <c r="AB21" s="1043"/>
      <c r="AC21" s="1043"/>
      <c r="AD21" s="1043"/>
      <c r="AE21" s="1043"/>
      <c r="AF21" s="1043"/>
      <c r="AG21" s="1043"/>
      <c r="AH21" s="1043"/>
      <c r="AI21" s="1043"/>
      <c r="AJ21" s="1043"/>
      <c r="AK21" s="1043"/>
      <c r="AL21" s="1043"/>
      <c r="AM21" s="1043"/>
      <c r="AN21" s="1043"/>
      <c r="AO21" s="1043"/>
      <c r="AP21" s="1043"/>
      <c r="AQ21" s="1043"/>
      <c r="AR21" s="1043"/>
      <c r="AS21" s="1043"/>
      <c r="AT21" s="1043"/>
      <c r="AU21" s="1043"/>
      <c r="AV21" s="1043"/>
      <c r="AW21" s="1043"/>
      <c r="AX21" s="1043"/>
      <c r="AY21" s="1043"/>
      <c r="AZ21" s="1043"/>
      <c r="BA21" s="1043"/>
      <c r="BB21" s="1043"/>
      <c r="BC21" s="1043"/>
      <c r="BD21" s="1043"/>
      <c r="BE21" s="1043"/>
      <c r="BF21" s="1043"/>
      <c r="BG21" s="1043"/>
      <c r="BH21" s="1043"/>
      <c r="BI21" s="1043"/>
      <c r="BJ21" s="1043"/>
      <c r="BK21" s="1043"/>
      <c r="BL21" s="1043"/>
      <c r="BM21" s="1043"/>
      <c r="BN21" s="1043"/>
      <c r="BO21" s="1043"/>
      <c r="BP21" s="1043"/>
      <c r="BQ21" s="1043"/>
      <c r="BR21" s="1043"/>
      <c r="BS21" s="1043"/>
      <c r="BT21" s="1043"/>
      <c r="BU21" s="1043"/>
      <c r="BV21" s="1043"/>
      <c r="BW21" s="1043"/>
      <c r="BX21" s="1043"/>
      <c r="BY21" s="1043"/>
      <c r="BZ21" s="1043"/>
      <c r="CA21" s="1043"/>
      <c r="CB21" s="1043"/>
      <c r="CC21" s="1043"/>
      <c r="CD21" s="1043"/>
      <c r="CE21" s="1044"/>
      <c r="CF21" s="172"/>
    </row>
    <row r="22" spans="1:84" s="85" customFormat="1" ht="21.75" customHeight="1" x14ac:dyDescent="0.35">
      <c r="A22" s="172"/>
      <c r="B22" s="282">
        <v>11</v>
      </c>
      <c r="C22" s="315" t="s">
        <v>188</v>
      </c>
      <c r="D22" s="441">
        <v>1</v>
      </c>
      <c r="E22" s="484"/>
      <c r="F22" s="484"/>
      <c r="G22" s="484"/>
      <c r="H22" s="484"/>
      <c r="I22" s="484"/>
      <c r="J22" s="484"/>
      <c r="K22" s="485"/>
      <c r="L22" s="468">
        <v>1</v>
      </c>
      <c r="M22" s="484"/>
      <c r="N22" s="484"/>
      <c r="O22" s="484"/>
      <c r="P22" s="484"/>
      <c r="Q22" s="484"/>
      <c r="R22" s="484"/>
      <c r="S22" s="485"/>
      <c r="T22" s="468">
        <v>1</v>
      </c>
      <c r="U22" s="484"/>
      <c r="V22" s="484"/>
      <c r="W22" s="484"/>
      <c r="X22" s="484"/>
      <c r="Y22" s="484"/>
      <c r="Z22" s="484"/>
      <c r="AA22" s="485"/>
      <c r="AB22" s="468">
        <v>1</v>
      </c>
      <c r="AC22" s="484"/>
      <c r="AD22" s="484"/>
      <c r="AE22" s="484"/>
      <c r="AF22" s="484"/>
      <c r="AG22" s="484"/>
      <c r="AH22" s="484"/>
      <c r="AI22" s="485"/>
      <c r="AJ22" s="441">
        <v>1</v>
      </c>
      <c r="AK22" s="484"/>
      <c r="AL22" s="484"/>
      <c r="AM22" s="484"/>
      <c r="AN22" s="484"/>
      <c r="AO22" s="484"/>
      <c r="AP22" s="484"/>
      <c r="AQ22" s="485"/>
      <c r="AR22" s="468">
        <v>1</v>
      </c>
      <c r="AS22" s="484"/>
      <c r="AT22" s="484"/>
      <c r="AU22" s="484"/>
      <c r="AV22" s="484"/>
      <c r="AW22" s="484"/>
      <c r="AX22" s="484"/>
      <c r="AY22" s="485"/>
      <c r="AZ22" s="468">
        <v>1</v>
      </c>
      <c r="BA22" s="484"/>
      <c r="BB22" s="484"/>
      <c r="BC22" s="484"/>
      <c r="BD22" s="484"/>
      <c r="BE22" s="484"/>
      <c r="BF22" s="484"/>
      <c r="BG22" s="485"/>
      <c r="BH22" s="468">
        <v>1</v>
      </c>
      <c r="BI22" s="484"/>
      <c r="BJ22" s="484"/>
      <c r="BK22" s="484"/>
      <c r="BL22" s="484"/>
      <c r="BM22" s="484"/>
      <c r="BN22" s="484"/>
      <c r="BO22" s="485"/>
      <c r="BP22" s="441">
        <v>1</v>
      </c>
      <c r="BQ22" s="484"/>
      <c r="BR22" s="484"/>
      <c r="BS22" s="484"/>
      <c r="BT22" s="484"/>
      <c r="BU22" s="484"/>
      <c r="BV22" s="484"/>
      <c r="BW22" s="485"/>
      <c r="BX22" s="461">
        <v>0</v>
      </c>
      <c r="BY22" s="484"/>
      <c r="BZ22" s="484"/>
      <c r="CA22" s="484"/>
      <c r="CB22" s="484"/>
      <c r="CC22" s="484"/>
      <c r="CD22" s="484"/>
      <c r="CE22" s="485"/>
      <c r="CF22" s="172"/>
    </row>
    <row r="23" spans="1:84" s="85" customFormat="1" ht="18" x14ac:dyDescent="0.35">
      <c r="A23" s="172"/>
      <c r="B23" s="286">
        <v>12</v>
      </c>
      <c r="C23" s="387" t="s">
        <v>189</v>
      </c>
      <c r="D23" s="442">
        <v>1</v>
      </c>
      <c r="E23" s="486"/>
      <c r="F23" s="486"/>
      <c r="G23" s="486"/>
      <c r="H23" s="486"/>
      <c r="I23" s="486"/>
      <c r="J23" s="486"/>
      <c r="K23" s="487"/>
      <c r="L23" s="470">
        <v>1</v>
      </c>
      <c r="M23" s="486"/>
      <c r="N23" s="486"/>
      <c r="O23" s="486"/>
      <c r="P23" s="486"/>
      <c r="Q23" s="486"/>
      <c r="R23" s="486"/>
      <c r="S23" s="487"/>
      <c r="T23" s="470">
        <v>1</v>
      </c>
      <c r="U23" s="486"/>
      <c r="V23" s="486"/>
      <c r="W23" s="486"/>
      <c r="X23" s="486"/>
      <c r="Y23" s="486"/>
      <c r="Z23" s="486"/>
      <c r="AA23" s="487"/>
      <c r="AB23" s="470">
        <v>1</v>
      </c>
      <c r="AC23" s="486"/>
      <c r="AD23" s="486"/>
      <c r="AE23" s="486"/>
      <c r="AF23" s="486"/>
      <c r="AG23" s="486"/>
      <c r="AH23" s="486"/>
      <c r="AI23" s="487"/>
      <c r="AJ23" s="442">
        <v>1</v>
      </c>
      <c r="AK23" s="486"/>
      <c r="AL23" s="486"/>
      <c r="AM23" s="486"/>
      <c r="AN23" s="486"/>
      <c r="AO23" s="486"/>
      <c r="AP23" s="486"/>
      <c r="AQ23" s="487"/>
      <c r="AR23" s="470">
        <v>1</v>
      </c>
      <c r="AS23" s="486"/>
      <c r="AT23" s="486"/>
      <c r="AU23" s="486"/>
      <c r="AV23" s="486"/>
      <c r="AW23" s="486"/>
      <c r="AX23" s="486"/>
      <c r="AY23" s="487"/>
      <c r="AZ23" s="470">
        <v>1</v>
      </c>
      <c r="BA23" s="486"/>
      <c r="BB23" s="486"/>
      <c r="BC23" s="486"/>
      <c r="BD23" s="486"/>
      <c r="BE23" s="486"/>
      <c r="BF23" s="486"/>
      <c r="BG23" s="487"/>
      <c r="BH23" s="470">
        <v>1</v>
      </c>
      <c r="BI23" s="486"/>
      <c r="BJ23" s="486"/>
      <c r="BK23" s="486"/>
      <c r="BL23" s="486"/>
      <c r="BM23" s="486"/>
      <c r="BN23" s="486"/>
      <c r="BO23" s="487"/>
      <c r="BP23" s="442">
        <v>1</v>
      </c>
      <c r="BQ23" s="486"/>
      <c r="BR23" s="486"/>
      <c r="BS23" s="486"/>
      <c r="BT23" s="486"/>
      <c r="BU23" s="486"/>
      <c r="BV23" s="486"/>
      <c r="BW23" s="487"/>
      <c r="BX23" s="462">
        <v>0</v>
      </c>
      <c r="BY23" s="486"/>
      <c r="BZ23" s="486"/>
      <c r="CA23" s="486"/>
      <c r="CB23" s="486"/>
      <c r="CC23" s="486"/>
      <c r="CD23" s="486"/>
      <c r="CE23" s="487"/>
      <c r="CF23" s="172"/>
    </row>
    <row r="24" spans="1:84" s="85" customFormat="1" ht="18" x14ac:dyDescent="0.35">
      <c r="A24" s="172"/>
      <c r="B24" s="283">
        <v>13</v>
      </c>
      <c r="C24" s="389" t="s">
        <v>33</v>
      </c>
      <c r="D24" s="442">
        <v>1</v>
      </c>
      <c r="E24" s="486"/>
      <c r="F24" s="486"/>
      <c r="G24" s="486"/>
      <c r="H24" s="486"/>
      <c r="I24" s="486"/>
      <c r="J24" s="486"/>
      <c r="K24" s="487"/>
      <c r="L24" s="470">
        <v>1</v>
      </c>
      <c r="M24" s="486"/>
      <c r="N24" s="486"/>
      <c r="O24" s="486"/>
      <c r="P24" s="486"/>
      <c r="Q24" s="486"/>
      <c r="R24" s="486"/>
      <c r="S24" s="487"/>
      <c r="T24" s="470">
        <v>1</v>
      </c>
      <c r="U24" s="486"/>
      <c r="V24" s="486"/>
      <c r="W24" s="486"/>
      <c r="X24" s="486"/>
      <c r="Y24" s="486"/>
      <c r="Z24" s="486"/>
      <c r="AA24" s="487"/>
      <c r="AB24" s="470">
        <v>1</v>
      </c>
      <c r="AC24" s="486"/>
      <c r="AD24" s="486"/>
      <c r="AE24" s="486"/>
      <c r="AF24" s="486"/>
      <c r="AG24" s="486"/>
      <c r="AH24" s="486"/>
      <c r="AI24" s="487"/>
      <c r="AJ24" s="442">
        <v>1</v>
      </c>
      <c r="AK24" s="486"/>
      <c r="AL24" s="486"/>
      <c r="AM24" s="486"/>
      <c r="AN24" s="486"/>
      <c r="AO24" s="486"/>
      <c r="AP24" s="486"/>
      <c r="AQ24" s="487"/>
      <c r="AR24" s="470">
        <v>1</v>
      </c>
      <c r="AS24" s="486"/>
      <c r="AT24" s="486"/>
      <c r="AU24" s="486"/>
      <c r="AV24" s="486"/>
      <c r="AW24" s="486"/>
      <c r="AX24" s="486"/>
      <c r="AY24" s="487"/>
      <c r="AZ24" s="470">
        <v>1</v>
      </c>
      <c r="BA24" s="486"/>
      <c r="BB24" s="486"/>
      <c r="BC24" s="486"/>
      <c r="BD24" s="486"/>
      <c r="BE24" s="486"/>
      <c r="BF24" s="486"/>
      <c r="BG24" s="487"/>
      <c r="BH24" s="470">
        <v>1</v>
      </c>
      <c r="BI24" s="486"/>
      <c r="BJ24" s="486"/>
      <c r="BK24" s="486"/>
      <c r="BL24" s="486"/>
      <c r="BM24" s="486"/>
      <c r="BN24" s="486"/>
      <c r="BO24" s="487"/>
      <c r="BP24" s="442">
        <v>1</v>
      </c>
      <c r="BQ24" s="486"/>
      <c r="BR24" s="486"/>
      <c r="BS24" s="486"/>
      <c r="BT24" s="486"/>
      <c r="BU24" s="486"/>
      <c r="BV24" s="486"/>
      <c r="BW24" s="487"/>
      <c r="BX24" s="462">
        <v>0</v>
      </c>
      <c r="BY24" s="486"/>
      <c r="BZ24" s="486"/>
      <c r="CA24" s="486"/>
      <c r="CB24" s="486"/>
      <c r="CC24" s="486"/>
      <c r="CD24" s="486"/>
      <c r="CE24" s="487"/>
      <c r="CF24" s="172"/>
    </row>
    <row r="25" spans="1:84" s="85" customFormat="1" ht="18.75" thickBot="1" x14ac:dyDescent="0.4">
      <c r="A25" s="172"/>
      <c r="B25" s="306">
        <v>14</v>
      </c>
      <c r="C25" s="136" t="s">
        <v>385</v>
      </c>
      <c r="D25" s="443">
        <v>1</v>
      </c>
      <c r="E25" s="488"/>
      <c r="F25" s="488"/>
      <c r="G25" s="488"/>
      <c r="H25" s="488"/>
      <c r="I25" s="488"/>
      <c r="J25" s="488"/>
      <c r="K25" s="489"/>
      <c r="L25" s="472">
        <v>1</v>
      </c>
      <c r="M25" s="488"/>
      <c r="N25" s="488"/>
      <c r="O25" s="488"/>
      <c r="P25" s="488"/>
      <c r="Q25" s="488"/>
      <c r="R25" s="488"/>
      <c r="S25" s="489"/>
      <c r="T25" s="472">
        <v>1</v>
      </c>
      <c r="U25" s="488"/>
      <c r="V25" s="488"/>
      <c r="W25" s="488"/>
      <c r="X25" s="488"/>
      <c r="Y25" s="488"/>
      <c r="Z25" s="488"/>
      <c r="AA25" s="489"/>
      <c r="AB25" s="472">
        <v>1</v>
      </c>
      <c r="AC25" s="488"/>
      <c r="AD25" s="488"/>
      <c r="AE25" s="488"/>
      <c r="AF25" s="488"/>
      <c r="AG25" s="488"/>
      <c r="AH25" s="488"/>
      <c r="AI25" s="489"/>
      <c r="AJ25" s="443">
        <v>1</v>
      </c>
      <c r="AK25" s="488"/>
      <c r="AL25" s="488"/>
      <c r="AM25" s="488"/>
      <c r="AN25" s="488"/>
      <c r="AO25" s="488"/>
      <c r="AP25" s="488"/>
      <c r="AQ25" s="489"/>
      <c r="AR25" s="472">
        <v>1</v>
      </c>
      <c r="AS25" s="488"/>
      <c r="AT25" s="488"/>
      <c r="AU25" s="488"/>
      <c r="AV25" s="488"/>
      <c r="AW25" s="488"/>
      <c r="AX25" s="488"/>
      <c r="AY25" s="489"/>
      <c r="AZ25" s="472">
        <v>1</v>
      </c>
      <c r="BA25" s="488"/>
      <c r="BB25" s="488"/>
      <c r="BC25" s="488"/>
      <c r="BD25" s="488"/>
      <c r="BE25" s="488"/>
      <c r="BF25" s="488"/>
      <c r="BG25" s="489"/>
      <c r="BH25" s="472">
        <v>1</v>
      </c>
      <c r="BI25" s="488"/>
      <c r="BJ25" s="488"/>
      <c r="BK25" s="488"/>
      <c r="BL25" s="488"/>
      <c r="BM25" s="488"/>
      <c r="BN25" s="488"/>
      <c r="BO25" s="489"/>
      <c r="BP25" s="443">
        <v>1</v>
      </c>
      <c r="BQ25" s="488"/>
      <c r="BR25" s="488"/>
      <c r="BS25" s="488"/>
      <c r="BT25" s="488"/>
      <c r="BU25" s="488"/>
      <c r="BV25" s="488"/>
      <c r="BW25" s="489"/>
      <c r="BX25" s="463">
        <v>0</v>
      </c>
      <c r="BY25" s="488"/>
      <c r="BZ25" s="488"/>
      <c r="CA25" s="488"/>
      <c r="CB25" s="488"/>
      <c r="CC25" s="488"/>
      <c r="CD25" s="488"/>
      <c r="CE25" s="489"/>
      <c r="CF25" s="172"/>
    </row>
    <row r="26" spans="1:84" s="85" customFormat="1" ht="18.75" thickBot="1" x14ac:dyDescent="0.4">
      <c r="A26" s="172"/>
      <c r="B26" s="276" t="s">
        <v>209</v>
      </c>
      <c r="C26" s="1042" t="s">
        <v>150</v>
      </c>
      <c r="D26" s="1043"/>
      <c r="E26" s="1043"/>
      <c r="F26" s="1043"/>
      <c r="G26" s="1043"/>
      <c r="H26" s="1043"/>
      <c r="I26" s="1043"/>
      <c r="J26" s="1043"/>
      <c r="K26" s="1043"/>
      <c r="L26" s="1043"/>
      <c r="M26" s="1043"/>
      <c r="N26" s="1043"/>
      <c r="O26" s="1043"/>
      <c r="P26" s="1043"/>
      <c r="Q26" s="1043"/>
      <c r="R26" s="1043"/>
      <c r="S26" s="1043"/>
      <c r="T26" s="1043"/>
      <c r="U26" s="1043"/>
      <c r="V26" s="1043"/>
      <c r="W26" s="1043"/>
      <c r="X26" s="1043"/>
      <c r="Y26" s="1043"/>
      <c r="Z26" s="1043"/>
      <c r="AA26" s="1043"/>
      <c r="AB26" s="1043"/>
      <c r="AC26" s="1043"/>
      <c r="AD26" s="1043"/>
      <c r="AE26" s="1043"/>
      <c r="AF26" s="1043"/>
      <c r="AG26" s="1043"/>
      <c r="AH26" s="1043"/>
      <c r="AI26" s="1043"/>
      <c r="AJ26" s="1043"/>
      <c r="AK26" s="1043"/>
      <c r="AL26" s="1043"/>
      <c r="AM26" s="1043"/>
      <c r="AN26" s="1043"/>
      <c r="AO26" s="1043"/>
      <c r="AP26" s="1043"/>
      <c r="AQ26" s="1043"/>
      <c r="AR26" s="1043"/>
      <c r="AS26" s="1043"/>
      <c r="AT26" s="1043"/>
      <c r="AU26" s="1043"/>
      <c r="AV26" s="1043"/>
      <c r="AW26" s="1043"/>
      <c r="AX26" s="1043"/>
      <c r="AY26" s="1043"/>
      <c r="AZ26" s="1043"/>
      <c r="BA26" s="1043"/>
      <c r="BB26" s="1043"/>
      <c r="BC26" s="1043"/>
      <c r="BD26" s="1043"/>
      <c r="BE26" s="1043"/>
      <c r="BF26" s="1043"/>
      <c r="BG26" s="1043"/>
      <c r="BH26" s="1043"/>
      <c r="BI26" s="1043"/>
      <c r="BJ26" s="1043"/>
      <c r="BK26" s="1043"/>
      <c r="BL26" s="1043"/>
      <c r="BM26" s="1043"/>
      <c r="BN26" s="1043"/>
      <c r="BO26" s="1043"/>
      <c r="BP26" s="1043"/>
      <c r="BQ26" s="1043"/>
      <c r="BR26" s="1043"/>
      <c r="BS26" s="1043"/>
      <c r="BT26" s="1043"/>
      <c r="BU26" s="1043"/>
      <c r="BV26" s="1043"/>
      <c r="BW26" s="1043"/>
      <c r="BX26" s="1043"/>
      <c r="BY26" s="1043"/>
      <c r="BZ26" s="1043"/>
      <c r="CA26" s="1043"/>
      <c r="CB26" s="1043"/>
      <c r="CC26" s="1043"/>
      <c r="CD26" s="1043"/>
      <c r="CE26" s="1044"/>
      <c r="CF26" s="172"/>
    </row>
    <row r="27" spans="1:84" s="85" customFormat="1" ht="18" x14ac:dyDescent="0.35">
      <c r="A27" s="172"/>
      <c r="B27" s="282">
        <v>11</v>
      </c>
      <c r="C27" s="390" t="s">
        <v>190</v>
      </c>
      <c r="D27" s="486"/>
      <c r="E27" s="474">
        <v>1</v>
      </c>
      <c r="F27" s="486"/>
      <c r="G27" s="486"/>
      <c r="H27" s="486"/>
      <c r="I27" s="486"/>
      <c r="J27" s="486"/>
      <c r="K27" s="485"/>
      <c r="L27" s="486"/>
      <c r="M27" s="458">
        <v>1</v>
      </c>
      <c r="N27" s="486"/>
      <c r="O27" s="486"/>
      <c r="P27" s="486"/>
      <c r="Q27" s="486"/>
      <c r="R27" s="486"/>
      <c r="S27" s="485"/>
      <c r="T27" s="486"/>
      <c r="U27" s="450">
        <v>1</v>
      </c>
      <c r="V27" s="486"/>
      <c r="W27" s="486"/>
      <c r="X27" s="486"/>
      <c r="Y27" s="486"/>
      <c r="Z27" s="486"/>
      <c r="AA27" s="485"/>
      <c r="AB27" s="486"/>
      <c r="AC27" s="458">
        <v>1</v>
      </c>
      <c r="AD27" s="486"/>
      <c r="AE27" s="486"/>
      <c r="AF27" s="486"/>
      <c r="AG27" s="486"/>
      <c r="AH27" s="486"/>
      <c r="AI27" s="485"/>
      <c r="AJ27" s="486"/>
      <c r="AK27" s="138">
        <v>1</v>
      </c>
      <c r="AL27" s="486"/>
      <c r="AM27" s="486"/>
      <c r="AN27" s="486"/>
      <c r="AO27" s="486"/>
      <c r="AP27" s="486"/>
      <c r="AQ27" s="485"/>
      <c r="AR27" s="486"/>
      <c r="AS27" s="458">
        <v>1</v>
      </c>
      <c r="AT27" s="486"/>
      <c r="AU27" s="486"/>
      <c r="AV27" s="486"/>
      <c r="AW27" s="486"/>
      <c r="AX27" s="486"/>
      <c r="AY27" s="485"/>
      <c r="AZ27" s="486"/>
      <c r="BA27" s="450">
        <v>1</v>
      </c>
      <c r="BB27" s="486"/>
      <c r="BC27" s="486"/>
      <c r="BD27" s="486"/>
      <c r="BE27" s="486"/>
      <c r="BF27" s="486"/>
      <c r="BG27" s="485"/>
      <c r="BH27" s="486"/>
      <c r="BI27" s="458">
        <v>1</v>
      </c>
      <c r="BJ27" s="486"/>
      <c r="BK27" s="486"/>
      <c r="BL27" s="486"/>
      <c r="BM27" s="486"/>
      <c r="BN27" s="486"/>
      <c r="BO27" s="485"/>
      <c r="BP27" s="486"/>
      <c r="BQ27" s="474">
        <v>1</v>
      </c>
      <c r="BR27" s="486"/>
      <c r="BS27" s="486"/>
      <c r="BT27" s="486"/>
      <c r="BU27" s="486"/>
      <c r="BV27" s="486"/>
      <c r="BW27" s="485"/>
      <c r="BX27" s="486"/>
      <c r="BY27" s="474">
        <v>1</v>
      </c>
      <c r="BZ27" s="486"/>
      <c r="CA27" s="486"/>
      <c r="CB27" s="486"/>
      <c r="CC27" s="486"/>
      <c r="CD27" s="486"/>
      <c r="CE27" s="487"/>
      <c r="CF27" s="172"/>
    </row>
    <row r="28" spans="1:84" s="85" customFormat="1" ht="18" x14ac:dyDescent="0.35">
      <c r="A28" s="172"/>
      <c r="B28" s="286">
        <v>12</v>
      </c>
      <c r="C28" s="388" t="s">
        <v>191</v>
      </c>
      <c r="D28" s="486"/>
      <c r="E28" s="465">
        <v>1</v>
      </c>
      <c r="F28" s="486"/>
      <c r="G28" s="486"/>
      <c r="H28" s="486"/>
      <c r="I28" s="486"/>
      <c r="J28" s="486"/>
      <c r="K28" s="487"/>
      <c r="L28" s="486"/>
      <c r="M28" s="454">
        <v>1</v>
      </c>
      <c r="N28" s="486"/>
      <c r="O28" s="486"/>
      <c r="P28" s="486"/>
      <c r="Q28" s="486"/>
      <c r="R28" s="486"/>
      <c r="S28" s="487"/>
      <c r="T28" s="486"/>
      <c r="U28" s="416">
        <v>1</v>
      </c>
      <c r="V28" s="486"/>
      <c r="W28" s="486"/>
      <c r="X28" s="486"/>
      <c r="Y28" s="486"/>
      <c r="Z28" s="486"/>
      <c r="AA28" s="487"/>
      <c r="AB28" s="486"/>
      <c r="AC28" s="454">
        <v>1</v>
      </c>
      <c r="AD28" s="486"/>
      <c r="AE28" s="486"/>
      <c r="AF28" s="486"/>
      <c r="AG28" s="486"/>
      <c r="AH28" s="486"/>
      <c r="AI28" s="487"/>
      <c r="AJ28" s="486"/>
      <c r="AK28" s="137">
        <v>1</v>
      </c>
      <c r="AL28" s="486"/>
      <c r="AM28" s="486"/>
      <c r="AN28" s="486"/>
      <c r="AO28" s="486"/>
      <c r="AP28" s="486"/>
      <c r="AQ28" s="487"/>
      <c r="AR28" s="486"/>
      <c r="AS28" s="454">
        <v>1</v>
      </c>
      <c r="AT28" s="486"/>
      <c r="AU28" s="486"/>
      <c r="AV28" s="486"/>
      <c r="AW28" s="486"/>
      <c r="AX28" s="486"/>
      <c r="AY28" s="487"/>
      <c r="AZ28" s="486"/>
      <c r="BA28" s="416">
        <v>1</v>
      </c>
      <c r="BB28" s="486"/>
      <c r="BC28" s="486"/>
      <c r="BD28" s="486"/>
      <c r="BE28" s="486"/>
      <c r="BF28" s="486"/>
      <c r="BG28" s="487"/>
      <c r="BH28" s="486"/>
      <c r="BI28" s="454">
        <v>1</v>
      </c>
      <c r="BJ28" s="486"/>
      <c r="BK28" s="486"/>
      <c r="BL28" s="486"/>
      <c r="BM28" s="486"/>
      <c r="BN28" s="486"/>
      <c r="BO28" s="487"/>
      <c r="BP28" s="486"/>
      <c r="BQ28" s="465">
        <v>1</v>
      </c>
      <c r="BR28" s="486"/>
      <c r="BS28" s="486"/>
      <c r="BT28" s="486"/>
      <c r="BU28" s="486"/>
      <c r="BV28" s="486"/>
      <c r="BW28" s="487"/>
      <c r="BX28" s="486"/>
      <c r="BY28" s="465">
        <v>1</v>
      </c>
      <c r="BZ28" s="486"/>
      <c r="CA28" s="486"/>
      <c r="CB28" s="486"/>
      <c r="CC28" s="486"/>
      <c r="CD28" s="486"/>
      <c r="CE28" s="487"/>
      <c r="CF28" s="172"/>
    </row>
    <row r="29" spans="1:84" s="85" customFormat="1" ht="18.75" thickBot="1" x14ac:dyDescent="0.4">
      <c r="A29" s="172"/>
      <c r="B29" s="285">
        <v>13</v>
      </c>
      <c r="C29" s="313" t="s">
        <v>192</v>
      </c>
      <c r="D29" s="486"/>
      <c r="E29" s="478">
        <v>1</v>
      </c>
      <c r="F29" s="486"/>
      <c r="G29" s="486"/>
      <c r="H29" s="486"/>
      <c r="I29" s="486"/>
      <c r="J29" s="486"/>
      <c r="K29" s="489"/>
      <c r="L29" s="486"/>
      <c r="M29" s="460">
        <v>1</v>
      </c>
      <c r="N29" s="486"/>
      <c r="O29" s="486"/>
      <c r="P29" s="486"/>
      <c r="Q29" s="486"/>
      <c r="R29" s="486"/>
      <c r="S29" s="489"/>
      <c r="T29" s="486"/>
      <c r="U29" s="451">
        <v>1</v>
      </c>
      <c r="V29" s="486"/>
      <c r="W29" s="486"/>
      <c r="X29" s="486"/>
      <c r="Y29" s="486"/>
      <c r="Z29" s="486"/>
      <c r="AA29" s="489"/>
      <c r="AB29" s="486"/>
      <c r="AC29" s="460">
        <v>1</v>
      </c>
      <c r="AD29" s="486"/>
      <c r="AE29" s="486"/>
      <c r="AF29" s="486"/>
      <c r="AG29" s="486"/>
      <c r="AH29" s="486"/>
      <c r="AI29" s="489"/>
      <c r="AJ29" s="486"/>
      <c r="AK29" s="170">
        <v>1</v>
      </c>
      <c r="AL29" s="486"/>
      <c r="AM29" s="486"/>
      <c r="AN29" s="486"/>
      <c r="AO29" s="486"/>
      <c r="AP29" s="486"/>
      <c r="AQ29" s="489"/>
      <c r="AR29" s="486"/>
      <c r="AS29" s="460">
        <v>1</v>
      </c>
      <c r="AT29" s="486"/>
      <c r="AU29" s="486"/>
      <c r="AV29" s="486"/>
      <c r="AW29" s="486"/>
      <c r="AX29" s="486"/>
      <c r="AY29" s="489"/>
      <c r="AZ29" s="486"/>
      <c r="BA29" s="451">
        <v>1</v>
      </c>
      <c r="BB29" s="486"/>
      <c r="BC29" s="486"/>
      <c r="BD29" s="486"/>
      <c r="BE29" s="486"/>
      <c r="BF29" s="486"/>
      <c r="BG29" s="489"/>
      <c r="BH29" s="486"/>
      <c r="BI29" s="460">
        <v>1</v>
      </c>
      <c r="BJ29" s="486"/>
      <c r="BK29" s="486"/>
      <c r="BL29" s="486"/>
      <c r="BM29" s="486"/>
      <c r="BN29" s="486"/>
      <c r="BO29" s="489"/>
      <c r="BP29" s="486"/>
      <c r="BQ29" s="478">
        <v>1</v>
      </c>
      <c r="BR29" s="486"/>
      <c r="BS29" s="486"/>
      <c r="BT29" s="486"/>
      <c r="BU29" s="486"/>
      <c r="BV29" s="486"/>
      <c r="BW29" s="489"/>
      <c r="BX29" s="486"/>
      <c r="BY29" s="478">
        <v>1</v>
      </c>
      <c r="BZ29" s="486"/>
      <c r="CA29" s="486"/>
      <c r="CB29" s="486"/>
      <c r="CC29" s="486"/>
      <c r="CD29" s="486"/>
      <c r="CE29" s="487"/>
      <c r="CF29" s="172"/>
    </row>
    <row r="30" spans="1:84" s="85" customFormat="1" ht="18.75" thickBot="1" x14ac:dyDescent="0.4">
      <c r="A30" s="172"/>
      <c r="B30" s="276" t="s">
        <v>210</v>
      </c>
      <c r="C30" s="1042" t="s">
        <v>219</v>
      </c>
      <c r="D30" s="1043"/>
      <c r="E30" s="1043"/>
      <c r="F30" s="1043"/>
      <c r="G30" s="1043"/>
      <c r="H30" s="1043"/>
      <c r="I30" s="1043"/>
      <c r="J30" s="1043"/>
      <c r="K30" s="1043"/>
      <c r="L30" s="1043"/>
      <c r="M30" s="1043"/>
      <c r="N30" s="1043"/>
      <c r="O30" s="1043"/>
      <c r="P30" s="1043"/>
      <c r="Q30" s="1043"/>
      <c r="R30" s="1043"/>
      <c r="S30" s="1043"/>
      <c r="T30" s="1043"/>
      <c r="U30" s="1043"/>
      <c r="V30" s="1043"/>
      <c r="W30" s="1043"/>
      <c r="X30" s="1043"/>
      <c r="Y30" s="1043"/>
      <c r="Z30" s="1043"/>
      <c r="AA30" s="1043"/>
      <c r="AB30" s="1043"/>
      <c r="AC30" s="1043"/>
      <c r="AD30" s="1043"/>
      <c r="AE30" s="1043"/>
      <c r="AF30" s="1043"/>
      <c r="AG30" s="1043"/>
      <c r="AH30" s="1043"/>
      <c r="AI30" s="1043"/>
      <c r="AJ30" s="1043"/>
      <c r="AK30" s="1043"/>
      <c r="AL30" s="1043"/>
      <c r="AM30" s="1043"/>
      <c r="AN30" s="1043"/>
      <c r="AO30" s="1043"/>
      <c r="AP30" s="1043"/>
      <c r="AQ30" s="1043"/>
      <c r="AR30" s="1043"/>
      <c r="AS30" s="1043"/>
      <c r="AT30" s="1043"/>
      <c r="AU30" s="1043"/>
      <c r="AV30" s="1043"/>
      <c r="AW30" s="1043"/>
      <c r="AX30" s="1043"/>
      <c r="AY30" s="1043"/>
      <c r="AZ30" s="1043"/>
      <c r="BA30" s="1043"/>
      <c r="BB30" s="1043"/>
      <c r="BC30" s="1043"/>
      <c r="BD30" s="1043"/>
      <c r="BE30" s="1043"/>
      <c r="BF30" s="1043"/>
      <c r="BG30" s="1043"/>
      <c r="BH30" s="1043"/>
      <c r="BI30" s="1043"/>
      <c r="BJ30" s="1043"/>
      <c r="BK30" s="1043"/>
      <c r="BL30" s="1043"/>
      <c r="BM30" s="1043"/>
      <c r="BN30" s="1043"/>
      <c r="BO30" s="1043"/>
      <c r="BP30" s="1043"/>
      <c r="BQ30" s="1043"/>
      <c r="BR30" s="1043"/>
      <c r="BS30" s="1043"/>
      <c r="BT30" s="1043"/>
      <c r="BU30" s="1043"/>
      <c r="BV30" s="1043"/>
      <c r="BW30" s="1043"/>
      <c r="BX30" s="1043"/>
      <c r="BY30" s="1043"/>
      <c r="BZ30" s="1043"/>
      <c r="CA30" s="1043"/>
      <c r="CB30" s="1043"/>
      <c r="CC30" s="1043"/>
      <c r="CD30" s="1043"/>
      <c r="CE30" s="1044"/>
      <c r="CF30" s="172"/>
    </row>
    <row r="31" spans="1:84" s="85" customFormat="1" ht="18" x14ac:dyDescent="0.35">
      <c r="A31" s="172"/>
      <c r="B31" s="282">
        <v>11</v>
      </c>
      <c r="C31" s="308" t="s">
        <v>181</v>
      </c>
      <c r="D31" s="486"/>
      <c r="E31" s="486"/>
      <c r="F31" s="450">
        <v>1</v>
      </c>
      <c r="G31" s="486"/>
      <c r="H31" s="486"/>
      <c r="I31" s="486"/>
      <c r="J31" s="486"/>
      <c r="K31" s="485"/>
      <c r="L31" s="486"/>
      <c r="M31" s="486"/>
      <c r="N31" s="474">
        <v>1</v>
      </c>
      <c r="O31" s="486"/>
      <c r="P31" s="486"/>
      <c r="Q31" s="486"/>
      <c r="R31" s="486"/>
      <c r="S31" s="485"/>
      <c r="T31" s="486"/>
      <c r="U31" s="486"/>
      <c r="V31" s="474">
        <v>1</v>
      </c>
      <c r="W31" s="486"/>
      <c r="X31" s="486"/>
      <c r="Y31" s="486"/>
      <c r="Z31" s="486"/>
      <c r="AA31" s="485"/>
      <c r="AB31" s="486"/>
      <c r="AC31" s="486"/>
      <c r="AD31" s="474">
        <v>1</v>
      </c>
      <c r="AE31" s="486"/>
      <c r="AF31" s="486"/>
      <c r="AG31" s="486"/>
      <c r="AH31" s="486"/>
      <c r="AI31" s="485"/>
      <c r="AJ31" s="486"/>
      <c r="AK31" s="486"/>
      <c r="AL31" s="450">
        <v>1</v>
      </c>
      <c r="AM31" s="486"/>
      <c r="AN31" s="486"/>
      <c r="AO31" s="486"/>
      <c r="AP31" s="486"/>
      <c r="AQ31" s="485"/>
      <c r="AR31" s="486"/>
      <c r="AS31" s="486"/>
      <c r="AT31" s="474">
        <v>1</v>
      </c>
      <c r="AU31" s="486"/>
      <c r="AV31" s="486"/>
      <c r="AW31" s="486"/>
      <c r="AX31" s="486"/>
      <c r="AY31" s="485"/>
      <c r="AZ31" s="486"/>
      <c r="BA31" s="486"/>
      <c r="BB31" s="474">
        <v>1</v>
      </c>
      <c r="BC31" s="486"/>
      <c r="BD31" s="486"/>
      <c r="BE31" s="486"/>
      <c r="BF31" s="486"/>
      <c r="BG31" s="485"/>
      <c r="BH31" s="486"/>
      <c r="BI31" s="486"/>
      <c r="BJ31" s="474">
        <v>1</v>
      </c>
      <c r="BK31" s="486"/>
      <c r="BL31" s="486"/>
      <c r="BM31" s="486"/>
      <c r="BN31" s="486"/>
      <c r="BO31" s="485"/>
      <c r="BP31" s="486"/>
      <c r="BQ31" s="486"/>
      <c r="BR31" s="450">
        <v>1</v>
      </c>
      <c r="BS31" s="486"/>
      <c r="BT31" s="486"/>
      <c r="BU31" s="486"/>
      <c r="BV31" s="486"/>
      <c r="BW31" s="485"/>
      <c r="BX31" s="486"/>
      <c r="BY31" s="486"/>
      <c r="BZ31" s="458">
        <v>1</v>
      </c>
      <c r="CA31" s="486"/>
      <c r="CB31" s="486"/>
      <c r="CC31" s="486"/>
      <c r="CD31" s="486"/>
      <c r="CE31" s="487"/>
      <c r="CF31" s="172"/>
    </row>
    <row r="32" spans="1:84" s="85" customFormat="1" ht="18" x14ac:dyDescent="0.35">
      <c r="A32" s="172"/>
      <c r="B32" s="286">
        <v>12</v>
      </c>
      <c r="C32" s="309" t="s">
        <v>32</v>
      </c>
      <c r="D32" s="486"/>
      <c r="E32" s="486"/>
      <c r="F32" s="416">
        <v>1</v>
      </c>
      <c r="G32" s="486"/>
      <c r="H32" s="486"/>
      <c r="I32" s="486"/>
      <c r="J32" s="486"/>
      <c r="K32" s="487"/>
      <c r="L32" s="486"/>
      <c r="M32" s="486"/>
      <c r="N32" s="465">
        <v>1</v>
      </c>
      <c r="O32" s="486"/>
      <c r="P32" s="486"/>
      <c r="Q32" s="486"/>
      <c r="R32" s="486"/>
      <c r="S32" s="487"/>
      <c r="T32" s="486"/>
      <c r="U32" s="486"/>
      <c r="V32" s="465">
        <v>1</v>
      </c>
      <c r="W32" s="486"/>
      <c r="X32" s="486"/>
      <c r="Y32" s="486"/>
      <c r="Z32" s="486"/>
      <c r="AA32" s="487"/>
      <c r="AB32" s="486"/>
      <c r="AC32" s="486"/>
      <c r="AD32" s="465">
        <v>1</v>
      </c>
      <c r="AE32" s="486"/>
      <c r="AF32" s="486"/>
      <c r="AG32" s="486"/>
      <c r="AH32" s="486"/>
      <c r="AI32" s="487"/>
      <c r="AJ32" s="486"/>
      <c r="AK32" s="486"/>
      <c r="AL32" s="416">
        <v>1</v>
      </c>
      <c r="AM32" s="486"/>
      <c r="AN32" s="486"/>
      <c r="AO32" s="486"/>
      <c r="AP32" s="486"/>
      <c r="AQ32" s="487"/>
      <c r="AR32" s="486"/>
      <c r="AS32" s="486"/>
      <c r="AT32" s="465">
        <v>1</v>
      </c>
      <c r="AU32" s="486"/>
      <c r="AV32" s="486"/>
      <c r="AW32" s="486"/>
      <c r="AX32" s="486"/>
      <c r="AY32" s="487"/>
      <c r="AZ32" s="486"/>
      <c r="BA32" s="486"/>
      <c r="BB32" s="465">
        <v>1</v>
      </c>
      <c r="BC32" s="486"/>
      <c r="BD32" s="486"/>
      <c r="BE32" s="486"/>
      <c r="BF32" s="486"/>
      <c r="BG32" s="487"/>
      <c r="BH32" s="486"/>
      <c r="BI32" s="486"/>
      <c r="BJ32" s="465">
        <v>1</v>
      </c>
      <c r="BK32" s="486"/>
      <c r="BL32" s="486"/>
      <c r="BM32" s="486"/>
      <c r="BN32" s="486"/>
      <c r="BO32" s="487"/>
      <c r="BP32" s="486"/>
      <c r="BQ32" s="486"/>
      <c r="BR32" s="416">
        <v>1</v>
      </c>
      <c r="BS32" s="486"/>
      <c r="BT32" s="486"/>
      <c r="BU32" s="486"/>
      <c r="BV32" s="486"/>
      <c r="BW32" s="487"/>
      <c r="BX32" s="486"/>
      <c r="BY32" s="486"/>
      <c r="BZ32" s="454">
        <v>0</v>
      </c>
      <c r="CA32" s="486"/>
      <c r="CB32" s="486"/>
      <c r="CC32" s="486"/>
      <c r="CD32" s="486"/>
      <c r="CE32" s="487"/>
      <c r="CF32" s="172"/>
    </row>
    <row r="33" spans="1:84" s="85" customFormat="1" ht="18" x14ac:dyDescent="0.35">
      <c r="A33" s="172"/>
      <c r="B33" s="283">
        <v>13</v>
      </c>
      <c r="C33" s="310" t="s">
        <v>193</v>
      </c>
      <c r="D33" s="486"/>
      <c r="E33" s="486"/>
      <c r="F33" s="416">
        <v>1</v>
      </c>
      <c r="G33" s="486"/>
      <c r="H33" s="486"/>
      <c r="I33" s="486"/>
      <c r="J33" s="486"/>
      <c r="K33" s="487"/>
      <c r="L33" s="486"/>
      <c r="M33" s="486"/>
      <c r="N33" s="465">
        <v>1</v>
      </c>
      <c r="O33" s="486"/>
      <c r="P33" s="486"/>
      <c r="Q33" s="486"/>
      <c r="R33" s="486"/>
      <c r="S33" s="487"/>
      <c r="T33" s="486"/>
      <c r="U33" s="486"/>
      <c r="V33" s="465">
        <v>1</v>
      </c>
      <c r="W33" s="486"/>
      <c r="X33" s="486"/>
      <c r="Y33" s="486"/>
      <c r="Z33" s="486"/>
      <c r="AA33" s="487"/>
      <c r="AB33" s="486"/>
      <c r="AC33" s="486"/>
      <c r="AD33" s="465">
        <v>1</v>
      </c>
      <c r="AE33" s="486"/>
      <c r="AF33" s="486"/>
      <c r="AG33" s="486"/>
      <c r="AH33" s="486"/>
      <c r="AI33" s="487"/>
      <c r="AJ33" s="486"/>
      <c r="AK33" s="486"/>
      <c r="AL33" s="416">
        <v>1</v>
      </c>
      <c r="AM33" s="486"/>
      <c r="AN33" s="486"/>
      <c r="AO33" s="486"/>
      <c r="AP33" s="486"/>
      <c r="AQ33" s="487"/>
      <c r="AR33" s="486"/>
      <c r="AS33" s="486"/>
      <c r="AT33" s="465">
        <v>1</v>
      </c>
      <c r="AU33" s="486"/>
      <c r="AV33" s="486"/>
      <c r="AW33" s="486"/>
      <c r="AX33" s="486"/>
      <c r="AY33" s="487"/>
      <c r="AZ33" s="486"/>
      <c r="BA33" s="486"/>
      <c r="BB33" s="465">
        <v>1</v>
      </c>
      <c r="BC33" s="486"/>
      <c r="BD33" s="486"/>
      <c r="BE33" s="486"/>
      <c r="BF33" s="486"/>
      <c r="BG33" s="487"/>
      <c r="BH33" s="486"/>
      <c r="BI33" s="486"/>
      <c r="BJ33" s="465">
        <v>1</v>
      </c>
      <c r="BK33" s="486"/>
      <c r="BL33" s="486"/>
      <c r="BM33" s="486"/>
      <c r="BN33" s="486"/>
      <c r="BO33" s="487"/>
      <c r="BP33" s="486"/>
      <c r="BQ33" s="486"/>
      <c r="BR33" s="416">
        <v>1</v>
      </c>
      <c r="BS33" s="486"/>
      <c r="BT33" s="486"/>
      <c r="BU33" s="486"/>
      <c r="BV33" s="486"/>
      <c r="BW33" s="487"/>
      <c r="BX33" s="486"/>
      <c r="BY33" s="486"/>
      <c r="BZ33" s="454">
        <v>1</v>
      </c>
      <c r="CA33" s="486"/>
      <c r="CB33" s="486"/>
      <c r="CC33" s="486"/>
      <c r="CD33" s="486"/>
      <c r="CE33" s="487"/>
      <c r="CF33" s="172"/>
    </row>
    <row r="34" spans="1:84" s="85" customFormat="1" ht="18" x14ac:dyDescent="0.35">
      <c r="A34" s="172"/>
      <c r="B34" s="286">
        <v>14</v>
      </c>
      <c r="C34" s="309" t="s">
        <v>194</v>
      </c>
      <c r="D34" s="486"/>
      <c r="E34" s="486"/>
      <c r="F34" s="416">
        <v>1</v>
      </c>
      <c r="G34" s="486"/>
      <c r="H34" s="486"/>
      <c r="I34" s="486"/>
      <c r="J34" s="486"/>
      <c r="K34" s="487"/>
      <c r="L34" s="486"/>
      <c r="M34" s="486"/>
      <c r="N34" s="465">
        <v>1</v>
      </c>
      <c r="O34" s="486"/>
      <c r="P34" s="486"/>
      <c r="Q34" s="486"/>
      <c r="R34" s="486"/>
      <c r="S34" s="487"/>
      <c r="T34" s="486"/>
      <c r="U34" s="486"/>
      <c r="V34" s="465">
        <v>1</v>
      </c>
      <c r="W34" s="486"/>
      <c r="X34" s="486"/>
      <c r="Y34" s="486"/>
      <c r="Z34" s="486"/>
      <c r="AA34" s="487"/>
      <c r="AB34" s="486"/>
      <c r="AC34" s="486"/>
      <c r="AD34" s="465">
        <v>1</v>
      </c>
      <c r="AE34" s="486"/>
      <c r="AF34" s="486"/>
      <c r="AG34" s="486"/>
      <c r="AH34" s="486"/>
      <c r="AI34" s="487"/>
      <c r="AJ34" s="486"/>
      <c r="AK34" s="486"/>
      <c r="AL34" s="416">
        <v>1</v>
      </c>
      <c r="AM34" s="486"/>
      <c r="AN34" s="486"/>
      <c r="AO34" s="486"/>
      <c r="AP34" s="486"/>
      <c r="AQ34" s="487"/>
      <c r="AR34" s="486"/>
      <c r="AS34" s="486"/>
      <c r="AT34" s="465">
        <v>1</v>
      </c>
      <c r="AU34" s="486"/>
      <c r="AV34" s="486"/>
      <c r="AW34" s="486"/>
      <c r="AX34" s="486"/>
      <c r="AY34" s="487"/>
      <c r="AZ34" s="486"/>
      <c r="BA34" s="486"/>
      <c r="BB34" s="465">
        <v>1</v>
      </c>
      <c r="BC34" s="486"/>
      <c r="BD34" s="486"/>
      <c r="BE34" s="486"/>
      <c r="BF34" s="486"/>
      <c r="BG34" s="487"/>
      <c r="BH34" s="486"/>
      <c r="BI34" s="486"/>
      <c r="BJ34" s="465">
        <v>1</v>
      </c>
      <c r="BK34" s="486"/>
      <c r="BL34" s="486"/>
      <c r="BM34" s="486"/>
      <c r="BN34" s="486"/>
      <c r="BO34" s="487"/>
      <c r="BP34" s="486"/>
      <c r="BQ34" s="486"/>
      <c r="BR34" s="416">
        <v>1</v>
      </c>
      <c r="BS34" s="486"/>
      <c r="BT34" s="486"/>
      <c r="BU34" s="486"/>
      <c r="BV34" s="486"/>
      <c r="BW34" s="487"/>
      <c r="BX34" s="486"/>
      <c r="BY34" s="486"/>
      <c r="BZ34" s="454">
        <v>1</v>
      </c>
      <c r="CA34" s="486"/>
      <c r="CB34" s="486"/>
      <c r="CC34" s="486"/>
      <c r="CD34" s="486"/>
      <c r="CE34" s="487"/>
      <c r="CF34" s="172"/>
    </row>
    <row r="35" spans="1:84" s="85" customFormat="1" ht="18" x14ac:dyDescent="0.35">
      <c r="A35" s="172"/>
      <c r="B35" s="283">
        <v>15</v>
      </c>
      <c r="C35" s="310" t="s">
        <v>33</v>
      </c>
      <c r="D35" s="486"/>
      <c r="E35" s="486"/>
      <c r="F35" s="416">
        <v>1</v>
      </c>
      <c r="G35" s="486"/>
      <c r="H35" s="486"/>
      <c r="I35" s="486"/>
      <c r="J35" s="486"/>
      <c r="K35" s="487"/>
      <c r="L35" s="486"/>
      <c r="M35" s="486"/>
      <c r="N35" s="465">
        <v>1</v>
      </c>
      <c r="O35" s="486"/>
      <c r="P35" s="486"/>
      <c r="Q35" s="486"/>
      <c r="R35" s="486"/>
      <c r="S35" s="487"/>
      <c r="T35" s="486"/>
      <c r="U35" s="486"/>
      <c r="V35" s="465">
        <v>1</v>
      </c>
      <c r="W35" s="486"/>
      <c r="X35" s="486"/>
      <c r="Y35" s="486"/>
      <c r="Z35" s="486"/>
      <c r="AA35" s="487"/>
      <c r="AB35" s="486"/>
      <c r="AC35" s="486"/>
      <c r="AD35" s="465">
        <v>1</v>
      </c>
      <c r="AE35" s="486"/>
      <c r="AF35" s="486"/>
      <c r="AG35" s="486"/>
      <c r="AH35" s="486"/>
      <c r="AI35" s="487"/>
      <c r="AJ35" s="486"/>
      <c r="AK35" s="486"/>
      <c r="AL35" s="416">
        <v>1</v>
      </c>
      <c r="AM35" s="486"/>
      <c r="AN35" s="486"/>
      <c r="AO35" s="486"/>
      <c r="AP35" s="486"/>
      <c r="AQ35" s="487"/>
      <c r="AR35" s="486"/>
      <c r="AS35" s="486"/>
      <c r="AT35" s="465">
        <v>1</v>
      </c>
      <c r="AU35" s="486"/>
      <c r="AV35" s="486"/>
      <c r="AW35" s="486"/>
      <c r="AX35" s="486"/>
      <c r="AY35" s="487"/>
      <c r="AZ35" s="486"/>
      <c r="BA35" s="486"/>
      <c r="BB35" s="465">
        <v>1</v>
      </c>
      <c r="BC35" s="486"/>
      <c r="BD35" s="486"/>
      <c r="BE35" s="486"/>
      <c r="BF35" s="486"/>
      <c r="BG35" s="487"/>
      <c r="BH35" s="486"/>
      <c r="BI35" s="486"/>
      <c r="BJ35" s="465">
        <v>1</v>
      </c>
      <c r="BK35" s="486"/>
      <c r="BL35" s="486"/>
      <c r="BM35" s="486"/>
      <c r="BN35" s="486"/>
      <c r="BO35" s="487"/>
      <c r="BP35" s="486"/>
      <c r="BQ35" s="486"/>
      <c r="BR35" s="416">
        <v>1</v>
      </c>
      <c r="BS35" s="486"/>
      <c r="BT35" s="486"/>
      <c r="BU35" s="486"/>
      <c r="BV35" s="486"/>
      <c r="BW35" s="487"/>
      <c r="BX35" s="486"/>
      <c r="BY35" s="486"/>
      <c r="BZ35" s="454">
        <v>1</v>
      </c>
      <c r="CA35" s="486"/>
      <c r="CB35" s="486"/>
      <c r="CC35" s="486"/>
      <c r="CD35" s="486"/>
      <c r="CE35" s="487"/>
      <c r="CF35" s="172"/>
    </row>
    <row r="36" spans="1:84" s="85" customFormat="1" ht="18.75" thickBot="1" x14ac:dyDescent="0.4">
      <c r="A36" s="172"/>
      <c r="B36" s="306">
        <v>16</v>
      </c>
      <c r="C36" s="314" t="s">
        <v>385</v>
      </c>
      <c r="D36" s="486"/>
      <c r="E36" s="486"/>
      <c r="F36" s="451">
        <v>1</v>
      </c>
      <c r="G36" s="486"/>
      <c r="H36" s="486"/>
      <c r="I36" s="486"/>
      <c r="J36" s="486"/>
      <c r="K36" s="489"/>
      <c r="L36" s="486"/>
      <c r="M36" s="486"/>
      <c r="N36" s="478">
        <v>1</v>
      </c>
      <c r="O36" s="486"/>
      <c r="P36" s="486"/>
      <c r="Q36" s="486"/>
      <c r="R36" s="486"/>
      <c r="S36" s="489"/>
      <c r="T36" s="486"/>
      <c r="U36" s="486"/>
      <c r="V36" s="478">
        <v>1</v>
      </c>
      <c r="W36" s="486"/>
      <c r="X36" s="486"/>
      <c r="Y36" s="486"/>
      <c r="Z36" s="486"/>
      <c r="AA36" s="489"/>
      <c r="AB36" s="486"/>
      <c r="AC36" s="486"/>
      <c r="AD36" s="478">
        <v>1</v>
      </c>
      <c r="AE36" s="486"/>
      <c r="AF36" s="486"/>
      <c r="AG36" s="486"/>
      <c r="AH36" s="486"/>
      <c r="AI36" s="489"/>
      <c r="AJ36" s="486"/>
      <c r="AK36" s="486"/>
      <c r="AL36" s="451">
        <v>1</v>
      </c>
      <c r="AM36" s="486"/>
      <c r="AN36" s="486"/>
      <c r="AO36" s="486"/>
      <c r="AP36" s="486"/>
      <c r="AQ36" s="489"/>
      <c r="AR36" s="486"/>
      <c r="AS36" s="486"/>
      <c r="AT36" s="478">
        <v>1</v>
      </c>
      <c r="AU36" s="486"/>
      <c r="AV36" s="486"/>
      <c r="AW36" s="486"/>
      <c r="AX36" s="486"/>
      <c r="AY36" s="489"/>
      <c r="AZ36" s="486"/>
      <c r="BA36" s="486"/>
      <c r="BB36" s="478">
        <v>1</v>
      </c>
      <c r="BC36" s="486"/>
      <c r="BD36" s="486"/>
      <c r="BE36" s="486"/>
      <c r="BF36" s="486"/>
      <c r="BG36" s="489"/>
      <c r="BH36" s="486"/>
      <c r="BI36" s="486"/>
      <c r="BJ36" s="478">
        <v>1</v>
      </c>
      <c r="BK36" s="486"/>
      <c r="BL36" s="486"/>
      <c r="BM36" s="486"/>
      <c r="BN36" s="486"/>
      <c r="BO36" s="489"/>
      <c r="BP36" s="486"/>
      <c r="BQ36" s="486"/>
      <c r="BR36" s="451">
        <v>1</v>
      </c>
      <c r="BS36" s="486"/>
      <c r="BT36" s="486"/>
      <c r="BU36" s="486"/>
      <c r="BV36" s="486"/>
      <c r="BW36" s="489"/>
      <c r="BX36" s="486"/>
      <c r="BY36" s="486"/>
      <c r="BZ36" s="460">
        <v>1</v>
      </c>
      <c r="CA36" s="486"/>
      <c r="CB36" s="486"/>
      <c r="CC36" s="486"/>
      <c r="CD36" s="486"/>
      <c r="CE36" s="487"/>
      <c r="CF36" s="172"/>
    </row>
    <row r="37" spans="1:84" s="85" customFormat="1" ht="18.75" thickBot="1" x14ac:dyDescent="0.4">
      <c r="A37" s="172"/>
      <c r="B37" s="276" t="s">
        <v>211</v>
      </c>
      <c r="C37" s="1045" t="s">
        <v>220</v>
      </c>
      <c r="D37" s="1046"/>
      <c r="E37" s="1046"/>
      <c r="F37" s="1046"/>
      <c r="G37" s="1046"/>
      <c r="H37" s="1046"/>
      <c r="I37" s="1046"/>
      <c r="J37" s="1046"/>
      <c r="K37" s="1046"/>
      <c r="L37" s="1046"/>
      <c r="M37" s="1046"/>
      <c r="N37" s="1046"/>
      <c r="O37" s="1046"/>
      <c r="P37" s="1046"/>
      <c r="Q37" s="1046"/>
      <c r="R37" s="1046"/>
      <c r="S37" s="1046"/>
      <c r="T37" s="1046"/>
      <c r="U37" s="1046"/>
      <c r="V37" s="1046"/>
      <c r="W37" s="1046"/>
      <c r="X37" s="1046"/>
      <c r="Y37" s="1046"/>
      <c r="Z37" s="1046"/>
      <c r="AA37" s="1046"/>
      <c r="AB37" s="1046"/>
      <c r="AC37" s="1046"/>
      <c r="AD37" s="1046"/>
      <c r="AE37" s="1046"/>
      <c r="AF37" s="1046"/>
      <c r="AG37" s="1046"/>
      <c r="AH37" s="1046"/>
      <c r="AI37" s="1046"/>
      <c r="AJ37" s="1046"/>
      <c r="AK37" s="1046"/>
      <c r="AL37" s="1046"/>
      <c r="AM37" s="1046"/>
      <c r="AN37" s="1046"/>
      <c r="AO37" s="1046"/>
      <c r="AP37" s="1046"/>
      <c r="AQ37" s="1046"/>
      <c r="AR37" s="1046"/>
      <c r="AS37" s="1046"/>
      <c r="AT37" s="1046"/>
      <c r="AU37" s="1046"/>
      <c r="AV37" s="1046"/>
      <c r="AW37" s="1046"/>
      <c r="AX37" s="1046"/>
      <c r="AY37" s="1046"/>
      <c r="AZ37" s="1046"/>
      <c r="BA37" s="1046"/>
      <c r="BB37" s="1046"/>
      <c r="BC37" s="1046"/>
      <c r="BD37" s="1046"/>
      <c r="BE37" s="1046"/>
      <c r="BF37" s="1046"/>
      <c r="BG37" s="1046"/>
      <c r="BH37" s="1046"/>
      <c r="BI37" s="1046"/>
      <c r="BJ37" s="1046"/>
      <c r="BK37" s="1046"/>
      <c r="BL37" s="1046"/>
      <c r="BM37" s="1046"/>
      <c r="BN37" s="1046"/>
      <c r="BO37" s="1046"/>
      <c r="BP37" s="1046"/>
      <c r="BQ37" s="1046"/>
      <c r="BR37" s="1046"/>
      <c r="BS37" s="1046"/>
      <c r="BT37" s="1046"/>
      <c r="BU37" s="1046"/>
      <c r="BV37" s="1046"/>
      <c r="BW37" s="1046"/>
      <c r="BX37" s="1046"/>
      <c r="BY37" s="1046"/>
      <c r="BZ37" s="1046"/>
      <c r="CA37" s="1046"/>
      <c r="CB37" s="1046"/>
      <c r="CC37" s="1046"/>
      <c r="CD37" s="1046"/>
      <c r="CE37" s="1047"/>
      <c r="CF37" s="172"/>
    </row>
    <row r="38" spans="1:84" s="85" customFormat="1" ht="18" x14ac:dyDescent="0.35">
      <c r="A38" s="172"/>
      <c r="B38" s="282">
        <v>11</v>
      </c>
      <c r="C38" s="308" t="s">
        <v>149</v>
      </c>
      <c r="D38" s="486"/>
      <c r="E38" s="486"/>
      <c r="F38" s="486"/>
      <c r="G38" s="474">
        <v>1</v>
      </c>
      <c r="H38" s="486"/>
      <c r="I38" s="486"/>
      <c r="J38" s="486"/>
      <c r="K38" s="485"/>
      <c r="L38" s="486"/>
      <c r="M38" s="486"/>
      <c r="N38" s="486"/>
      <c r="O38" s="458">
        <v>1</v>
      </c>
      <c r="P38" s="486"/>
      <c r="Q38" s="486"/>
      <c r="R38" s="486"/>
      <c r="S38" s="485"/>
      <c r="T38" s="486"/>
      <c r="U38" s="486"/>
      <c r="V38" s="486"/>
      <c r="W38" s="450">
        <v>1</v>
      </c>
      <c r="X38" s="486"/>
      <c r="Y38" s="486"/>
      <c r="Z38" s="486"/>
      <c r="AA38" s="485"/>
      <c r="AB38" s="486"/>
      <c r="AC38" s="486"/>
      <c r="AD38" s="486"/>
      <c r="AE38" s="458">
        <v>1</v>
      </c>
      <c r="AF38" s="486"/>
      <c r="AG38" s="486"/>
      <c r="AH38" s="486"/>
      <c r="AI38" s="485"/>
      <c r="AJ38" s="486"/>
      <c r="AK38" s="486"/>
      <c r="AL38" s="486"/>
      <c r="AM38" s="474">
        <v>1</v>
      </c>
      <c r="AN38" s="486"/>
      <c r="AO38" s="486"/>
      <c r="AP38" s="486"/>
      <c r="AQ38" s="485"/>
      <c r="AR38" s="486"/>
      <c r="AS38" s="486"/>
      <c r="AT38" s="486"/>
      <c r="AU38" s="458">
        <v>1</v>
      </c>
      <c r="AV38" s="486"/>
      <c r="AW38" s="486"/>
      <c r="AX38" s="486"/>
      <c r="AY38" s="485"/>
      <c r="AZ38" s="486"/>
      <c r="BA38" s="486"/>
      <c r="BB38" s="486"/>
      <c r="BC38" s="450">
        <v>1</v>
      </c>
      <c r="BD38" s="486"/>
      <c r="BE38" s="486"/>
      <c r="BF38" s="486"/>
      <c r="BG38" s="485"/>
      <c r="BH38" s="486"/>
      <c r="BI38" s="486"/>
      <c r="BJ38" s="486"/>
      <c r="BK38" s="458">
        <v>1</v>
      </c>
      <c r="BL38" s="486"/>
      <c r="BM38" s="486"/>
      <c r="BN38" s="486"/>
      <c r="BO38" s="485"/>
      <c r="BP38" s="486"/>
      <c r="BQ38" s="486"/>
      <c r="BR38" s="486"/>
      <c r="BS38" s="474">
        <v>1</v>
      </c>
      <c r="BT38" s="486"/>
      <c r="BU38" s="486"/>
      <c r="BV38" s="486"/>
      <c r="BW38" s="485"/>
      <c r="BX38" s="486"/>
      <c r="BY38" s="486"/>
      <c r="BZ38" s="486"/>
      <c r="CA38" s="474">
        <v>1</v>
      </c>
      <c r="CB38" s="486"/>
      <c r="CC38" s="486"/>
      <c r="CD38" s="486"/>
      <c r="CE38" s="487"/>
      <c r="CF38" s="172"/>
    </row>
    <row r="39" spans="1:84" s="85" customFormat="1" ht="18" x14ac:dyDescent="0.35">
      <c r="A39" s="172"/>
      <c r="B39" s="286">
        <v>12</v>
      </c>
      <c r="C39" s="309" t="s">
        <v>386</v>
      </c>
      <c r="D39" s="486"/>
      <c r="E39" s="486"/>
      <c r="F39" s="486"/>
      <c r="G39" s="465">
        <v>1</v>
      </c>
      <c r="H39" s="486"/>
      <c r="I39" s="486"/>
      <c r="J39" s="486"/>
      <c r="K39" s="487"/>
      <c r="L39" s="486"/>
      <c r="M39" s="486"/>
      <c r="N39" s="486"/>
      <c r="O39" s="454">
        <v>1</v>
      </c>
      <c r="P39" s="486"/>
      <c r="Q39" s="486"/>
      <c r="R39" s="486"/>
      <c r="S39" s="487"/>
      <c r="T39" s="486"/>
      <c r="U39" s="486"/>
      <c r="V39" s="486"/>
      <c r="W39" s="416">
        <v>1</v>
      </c>
      <c r="X39" s="486"/>
      <c r="Y39" s="486"/>
      <c r="Z39" s="486"/>
      <c r="AA39" s="487"/>
      <c r="AB39" s="486"/>
      <c r="AC39" s="486"/>
      <c r="AD39" s="486"/>
      <c r="AE39" s="454">
        <v>1</v>
      </c>
      <c r="AF39" s="486"/>
      <c r="AG39" s="486"/>
      <c r="AH39" s="486"/>
      <c r="AI39" s="487"/>
      <c r="AJ39" s="486"/>
      <c r="AK39" s="486"/>
      <c r="AL39" s="486"/>
      <c r="AM39" s="465">
        <v>1</v>
      </c>
      <c r="AN39" s="486"/>
      <c r="AO39" s="486"/>
      <c r="AP39" s="486"/>
      <c r="AQ39" s="487"/>
      <c r="AR39" s="486"/>
      <c r="AS39" s="486"/>
      <c r="AT39" s="486"/>
      <c r="AU39" s="454">
        <v>1</v>
      </c>
      <c r="AV39" s="486"/>
      <c r="AW39" s="486"/>
      <c r="AX39" s="486"/>
      <c r="AY39" s="487"/>
      <c r="AZ39" s="486"/>
      <c r="BA39" s="486"/>
      <c r="BB39" s="486"/>
      <c r="BC39" s="416">
        <v>1</v>
      </c>
      <c r="BD39" s="486"/>
      <c r="BE39" s="486"/>
      <c r="BF39" s="486"/>
      <c r="BG39" s="487"/>
      <c r="BH39" s="486"/>
      <c r="BI39" s="486"/>
      <c r="BJ39" s="486"/>
      <c r="BK39" s="454">
        <v>1</v>
      </c>
      <c r="BL39" s="486"/>
      <c r="BM39" s="486"/>
      <c r="BN39" s="486"/>
      <c r="BO39" s="487"/>
      <c r="BP39" s="486"/>
      <c r="BQ39" s="486"/>
      <c r="BR39" s="486"/>
      <c r="BS39" s="465">
        <v>1</v>
      </c>
      <c r="BT39" s="486"/>
      <c r="BU39" s="486"/>
      <c r="BV39" s="486"/>
      <c r="BW39" s="487"/>
      <c r="BX39" s="486"/>
      <c r="BY39" s="486"/>
      <c r="BZ39" s="486"/>
      <c r="CA39" s="465">
        <v>1</v>
      </c>
      <c r="CB39" s="486"/>
      <c r="CC39" s="486"/>
      <c r="CD39" s="486"/>
      <c r="CE39" s="487"/>
      <c r="CF39" s="172"/>
    </row>
    <row r="40" spans="1:84" s="85" customFormat="1" ht="18" x14ac:dyDescent="0.35">
      <c r="A40" s="172"/>
      <c r="B40" s="283">
        <v>13</v>
      </c>
      <c r="C40" s="310" t="s">
        <v>167</v>
      </c>
      <c r="D40" s="486"/>
      <c r="E40" s="486"/>
      <c r="F40" s="486"/>
      <c r="G40" s="465">
        <v>1</v>
      </c>
      <c r="H40" s="486"/>
      <c r="I40" s="486"/>
      <c r="J40" s="486"/>
      <c r="K40" s="487"/>
      <c r="L40" s="486"/>
      <c r="M40" s="486"/>
      <c r="N40" s="486"/>
      <c r="O40" s="454">
        <v>1</v>
      </c>
      <c r="P40" s="486"/>
      <c r="Q40" s="486"/>
      <c r="R40" s="486"/>
      <c r="S40" s="487"/>
      <c r="T40" s="486"/>
      <c r="U40" s="486"/>
      <c r="V40" s="486"/>
      <c r="W40" s="416">
        <v>1</v>
      </c>
      <c r="X40" s="486"/>
      <c r="Y40" s="486"/>
      <c r="Z40" s="486"/>
      <c r="AA40" s="487"/>
      <c r="AB40" s="486"/>
      <c r="AC40" s="486"/>
      <c r="AD40" s="486"/>
      <c r="AE40" s="454">
        <v>1</v>
      </c>
      <c r="AF40" s="486"/>
      <c r="AG40" s="486"/>
      <c r="AH40" s="486"/>
      <c r="AI40" s="487"/>
      <c r="AJ40" s="486"/>
      <c r="AK40" s="486"/>
      <c r="AL40" s="486"/>
      <c r="AM40" s="465">
        <v>1</v>
      </c>
      <c r="AN40" s="486"/>
      <c r="AO40" s="486"/>
      <c r="AP40" s="486"/>
      <c r="AQ40" s="487"/>
      <c r="AR40" s="486"/>
      <c r="AS40" s="486"/>
      <c r="AT40" s="486"/>
      <c r="AU40" s="454">
        <v>1</v>
      </c>
      <c r="AV40" s="486"/>
      <c r="AW40" s="486"/>
      <c r="AX40" s="486"/>
      <c r="AY40" s="487"/>
      <c r="AZ40" s="486"/>
      <c r="BA40" s="486"/>
      <c r="BB40" s="486"/>
      <c r="BC40" s="416">
        <v>1</v>
      </c>
      <c r="BD40" s="486"/>
      <c r="BE40" s="486"/>
      <c r="BF40" s="486"/>
      <c r="BG40" s="487"/>
      <c r="BH40" s="486"/>
      <c r="BI40" s="486"/>
      <c r="BJ40" s="486"/>
      <c r="BK40" s="454">
        <v>1</v>
      </c>
      <c r="BL40" s="486"/>
      <c r="BM40" s="486"/>
      <c r="BN40" s="486"/>
      <c r="BO40" s="487"/>
      <c r="BP40" s="486"/>
      <c r="BQ40" s="486"/>
      <c r="BR40" s="486"/>
      <c r="BS40" s="465">
        <v>1</v>
      </c>
      <c r="BT40" s="486"/>
      <c r="BU40" s="486"/>
      <c r="BV40" s="486"/>
      <c r="BW40" s="487"/>
      <c r="BX40" s="486"/>
      <c r="BY40" s="486"/>
      <c r="BZ40" s="486"/>
      <c r="CA40" s="465">
        <v>1</v>
      </c>
      <c r="CB40" s="486"/>
      <c r="CC40" s="486"/>
      <c r="CD40" s="486"/>
      <c r="CE40" s="487"/>
      <c r="CF40" s="172"/>
    </row>
    <row r="41" spans="1:84" s="85" customFormat="1" ht="18.75" thickBot="1" x14ac:dyDescent="0.4">
      <c r="A41" s="172"/>
      <c r="B41" s="306">
        <v>14</v>
      </c>
      <c r="C41" s="314" t="s">
        <v>387</v>
      </c>
      <c r="D41" s="486"/>
      <c r="E41" s="486"/>
      <c r="F41" s="486"/>
      <c r="G41" s="478">
        <v>1</v>
      </c>
      <c r="H41" s="486"/>
      <c r="I41" s="486"/>
      <c r="J41" s="486"/>
      <c r="K41" s="489"/>
      <c r="L41" s="486"/>
      <c r="M41" s="486"/>
      <c r="N41" s="486"/>
      <c r="O41" s="460">
        <v>1</v>
      </c>
      <c r="P41" s="486"/>
      <c r="Q41" s="486"/>
      <c r="R41" s="486"/>
      <c r="S41" s="489"/>
      <c r="T41" s="486"/>
      <c r="U41" s="486"/>
      <c r="V41" s="486"/>
      <c r="W41" s="451">
        <v>1</v>
      </c>
      <c r="X41" s="486"/>
      <c r="Y41" s="486"/>
      <c r="Z41" s="486"/>
      <c r="AA41" s="489"/>
      <c r="AB41" s="486"/>
      <c r="AC41" s="486"/>
      <c r="AD41" s="486"/>
      <c r="AE41" s="460">
        <v>1</v>
      </c>
      <c r="AF41" s="486"/>
      <c r="AG41" s="486"/>
      <c r="AH41" s="486"/>
      <c r="AI41" s="489"/>
      <c r="AJ41" s="486"/>
      <c r="AK41" s="486"/>
      <c r="AL41" s="486"/>
      <c r="AM41" s="478">
        <v>1</v>
      </c>
      <c r="AN41" s="486"/>
      <c r="AO41" s="486"/>
      <c r="AP41" s="486"/>
      <c r="AQ41" s="489"/>
      <c r="AR41" s="486"/>
      <c r="AS41" s="486"/>
      <c r="AT41" s="486"/>
      <c r="AU41" s="460">
        <v>1</v>
      </c>
      <c r="AV41" s="486"/>
      <c r="AW41" s="486"/>
      <c r="AX41" s="486"/>
      <c r="AY41" s="489"/>
      <c r="AZ41" s="486"/>
      <c r="BA41" s="486"/>
      <c r="BB41" s="486"/>
      <c r="BC41" s="451">
        <v>1</v>
      </c>
      <c r="BD41" s="502"/>
      <c r="BE41" s="492"/>
      <c r="BF41" s="492"/>
      <c r="BG41" s="496"/>
      <c r="BH41" s="491"/>
      <c r="BI41" s="491"/>
      <c r="BJ41" s="491"/>
      <c r="BK41" s="460">
        <v>1</v>
      </c>
      <c r="BL41" s="486"/>
      <c r="BM41" s="486"/>
      <c r="BN41" s="486"/>
      <c r="BO41" s="489"/>
      <c r="BP41" s="486"/>
      <c r="BQ41" s="486"/>
      <c r="BR41" s="486"/>
      <c r="BS41" s="478">
        <v>1</v>
      </c>
      <c r="BT41" s="486"/>
      <c r="BU41" s="486"/>
      <c r="BV41" s="486"/>
      <c r="BW41" s="489"/>
      <c r="BX41" s="486"/>
      <c r="BY41" s="486"/>
      <c r="BZ41" s="486"/>
      <c r="CA41" s="478">
        <v>1</v>
      </c>
      <c r="CB41" s="486"/>
      <c r="CC41" s="486"/>
      <c r="CD41" s="486"/>
      <c r="CE41" s="487"/>
      <c r="CF41" s="172"/>
    </row>
    <row r="42" spans="1:84" s="85" customFormat="1" ht="18.75" thickBot="1" x14ac:dyDescent="0.4">
      <c r="A42" s="172"/>
      <c r="B42" s="276" t="s">
        <v>212</v>
      </c>
      <c r="C42" s="1045" t="s">
        <v>44</v>
      </c>
      <c r="D42" s="1046"/>
      <c r="E42" s="1046"/>
      <c r="F42" s="1046"/>
      <c r="G42" s="1046"/>
      <c r="H42" s="1046"/>
      <c r="I42" s="1046"/>
      <c r="J42" s="1046"/>
      <c r="K42" s="1046"/>
      <c r="L42" s="1046"/>
      <c r="M42" s="1046"/>
      <c r="N42" s="1046"/>
      <c r="O42" s="1046"/>
      <c r="P42" s="1046"/>
      <c r="Q42" s="1046"/>
      <c r="R42" s="1046"/>
      <c r="S42" s="1046"/>
      <c r="T42" s="1046"/>
      <c r="U42" s="1046"/>
      <c r="V42" s="1046"/>
      <c r="W42" s="1046"/>
      <c r="X42" s="1046"/>
      <c r="Y42" s="1046"/>
      <c r="Z42" s="1046"/>
      <c r="AA42" s="1046"/>
      <c r="AB42" s="1046"/>
      <c r="AC42" s="1046"/>
      <c r="AD42" s="1046"/>
      <c r="AE42" s="1046"/>
      <c r="AF42" s="1046"/>
      <c r="AG42" s="1046"/>
      <c r="AH42" s="1046"/>
      <c r="AI42" s="1046"/>
      <c r="AJ42" s="1046"/>
      <c r="AK42" s="1046"/>
      <c r="AL42" s="1046"/>
      <c r="AM42" s="1046"/>
      <c r="AN42" s="1046"/>
      <c r="AO42" s="1046"/>
      <c r="AP42" s="1046"/>
      <c r="AQ42" s="1046"/>
      <c r="AR42" s="1046"/>
      <c r="AS42" s="1046"/>
      <c r="AT42" s="1046"/>
      <c r="AU42" s="1046"/>
      <c r="AV42" s="1046"/>
      <c r="AW42" s="1046"/>
      <c r="AX42" s="1046"/>
      <c r="AY42" s="1046"/>
      <c r="AZ42" s="1046"/>
      <c r="BA42" s="1046"/>
      <c r="BB42" s="1046"/>
      <c r="BC42" s="1046"/>
      <c r="BD42" s="1046"/>
      <c r="BE42" s="1046"/>
      <c r="BF42" s="1046"/>
      <c r="BG42" s="1046"/>
      <c r="BH42" s="1046"/>
      <c r="BI42" s="1046"/>
      <c r="BJ42" s="1046"/>
      <c r="BK42" s="1046"/>
      <c r="BL42" s="1046"/>
      <c r="BM42" s="1046"/>
      <c r="BN42" s="1046"/>
      <c r="BO42" s="1046"/>
      <c r="BP42" s="1046"/>
      <c r="BQ42" s="1046"/>
      <c r="BR42" s="1046"/>
      <c r="BS42" s="1046"/>
      <c r="BT42" s="1046"/>
      <c r="BU42" s="1046"/>
      <c r="BV42" s="1046"/>
      <c r="BW42" s="1046"/>
      <c r="BX42" s="1046"/>
      <c r="BY42" s="1046"/>
      <c r="BZ42" s="1046"/>
      <c r="CA42" s="1046"/>
      <c r="CB42" s="1046"/>
      <c r="CC42" s="1046"/>
      <c r="CD42" s="1046"/>
      <c r="CE42" s="1047"/>
      <c r="CF42" s="172"/>
    </row>
    <row r="43" spans="1:84" s="85" customFormat="1" ht="18" x14ac:dyDescent="0.35">
      <c r="A43" s="172"/>
      <c r="B43" s="282">
        <v>11</v>
      </c>
      <c r="C43" s="308" t="s">
        <v>45</v>
      </c>
      <c r="D43" s="486"/>
      <c r="E43" s="490"/>
      <c r="F43" s="490"/>
      <c r="G43" s="490"/>
      <c r="H43" s="450">
        <v>1</v>
      </c>
      <c r="I43" s="492"/>
      <c r="J43" s="492"/>
      <c r="K43" s="493"/>
      <c r="L43" s="490"/>
      <c r="M43" s="490"/>
      <c r="N43" s="490"/>
      <c r="O43" s="490"/>
      <c r="P43" s="474">
        <v>1</v>
      </c>
      <c r="Q43" s="492"/>
      <c r="R43" s="492"/>
      <c r="S43" s="493"/>
      <c r="T43" s="490"/>
      <c r="U43" s="490"/>
      <c r="V43" s="490"/>
      <c r="W43" s="490"/>
      <c r="X43" s="474">
        <v>1</v>
      </c>
      <c r="Y43" s="492"/>
      <c r="Z43" s="492"/>
      <c r="AA43" s="493"/>
      <c r="AB43" s="490"/>
      <c r="AC43" s="490"/>
      <c r="AD43" s="490"/>
      <c r="AE43" s="490"/>
      <c r="AF43" s="474">
        <v>1</v>
      </c>
      <c r="AG43" s="492"/>
      <c r="AH43" s="492"/>
      <c r="AI43" s="493"/>
      <c r="AJ43" s="490"/>
      <c r="AK43" s="490"/>
      <c r="AL43" s="490"/>
      <c r="AM43" s="490"/>
      <c r="AN43" s="450">
        <v>1</v>
      </c>
      <c r="AO43" s="492"/>
      <c r="AP43" s="492"/>
      <c r="AQ43" s="493"/>
      <c r="AR43" s="490"/>
      <c r="AS43" s="490"/>
      <c r="AT43" s="490"/>
      <c r="AU43" s="490"/>
      <c r="AV43" s="474">
        <v>1</v>
      </c>
      <c r="AW43" s="492"/>
      <c r="AX43" s="492"/>
      <c r="AY43" s="493"/>
      <c r="AZ43" s="490"/>
      <c r="BA43" s="490"/>
      <c r="BB43" s="490"/>
      <c r="BC43" s="490"/>
      <c r="BD43" s="474">
        <v>1</v>
      </c>
      <c r="BE43" s="492"/>
      <c r="BF43" s="492"/>
      <c r="BG43" s="493"/>
      <c r="BH43" s="490"/>
      <c r="BI43" s="490"/>
      <c r="BJ43" s="490"/>
      <c r="BK43" s="490"/>
      <c r="BL43" s="474">
        <v>1</v>
      </c>
      <c r="BM43" s="492"/>
      <c r="BN43" s="492"/>
      <c r="BO43" s="493"/>
      <c r="BP43" s="490"/>
      <c r="BQ43" s="490"/>
      <c r="BR43" s="490"/>
      <c r="BS43" s="490"/>
      <c r="BT43" s="450">
        <v>1</v>
      </c>
      <c r="BU43" s="492"/>
      <c r="BV43" s="492"/>
      <c r="BW43" s="493"/>
      <c r="BX43" s="490"/>
      <c r="BY43" s="490"/>
      <c r="BZ43" s="490"/>
      <c r="CA43" s="490"/>
      <c r="CB43" s="458">
        <v>1</v>
      </c>
      <c r="CC43" s="492"/>
      <c r="CD43" s="492"/>
      <c r="CE43" s="495"/>
      <c r="CF43" s="172"/>
    </row>
    <row r="44" spans="1:84" s="85" customFormat="1" ht="18" x14ac:dyDescent="0.35">
      <c r="A44" s="172"/>
      <c r="B44" s="286">
        <v>12</v>
      </c>
      <c r="C44" s="309" t="s">
        <v>46</v>
      </c>
      <c r="D44" s="491"/>
      <c r="E44" s="491"/>
      <c r="F44" s="491"/>
      <c r="G44" s="491"/>
      <c r="H44" s="416">
        <v>1</v>
      </c>
      <c r="I44" s="494"/>
      <c r="J44" s="492"/>
      <c r="K44" s="495"/>
      <c r="L44" s="491"/>
      <c r="M44" s="491"/>
      <c r="N44" s="491"/>
      <c r="O44" s="491"/>
      <c r="P44" s="465">
        <v>1</v>
      </c>
      <c r="Q44" s="494"/>
      <c r="R44" s="492"/>
      <c r="S44" s="495"/>
      <c r="T44" s="491"/>
      <c r="U44" s="491"/>
      <c r="V44" s="491"/>
      <c r="W44" s="491"/>
      <c r="X44" s="465">
        <v>1</v>
      </c>
      <c r="Y44" s="494"/>
      <c r="Z44" s="492"/>
      <c r="AA44" s="495"/>
      <c r="AB44" s="491"/>
      <c r="AC44" s="491"/>
      <c r="AD44" s="491"/>
      <c r="AE44" s="491"/>
      <c r="AF44" s="465">
        <v>1</v>
      </c>
      <c r="AG44" s="494"/>
      <c r="AH44" s="492"/>
      <c r="AI44" s="495"/>
      <c r="AJ44" s="491"/>
      <c r="AK44" s="491"/>
      <c r="AL44" s="491"/>
      <c r="AM44" s="491"/>
      <c r="AN44" s="416">
        <v>1</v>
      </c>
      <c r="AO44" s="494"/>
      <c r="AP44" s="492"/>
      <c r="AQ44" s="495"/>
      <c r="AR44" s="491"/>
      <c r="AS44" s="491"/>
      <c r="AT44" s="491"/>
      <c r="AU44" s="491"/>
      <c r="AV44" s="465">
        <v>1</v>
      </c>
      <c r="AW44" s="494"/>
      <c r="AX44" s="492"/>
      <c r="AY44" s="495"/>
      <c r="AZ44" s="491"/>
      <c r="BA44" s="491"/>
      <c r="BB44" s="491"/>
      <c r="BC44" s="491"/>
      <c r="BD44" s="465">
        <v>1</v>
      </c>
      <c r="BE44" s="494"/>
      <c r="BF44" s="492"/>
      <c r="BG44" s="495"/>
      <c r="BH44" s="491"/>
      <c r="BI44" s="491"/>
      <c r="BJ44" s="491"/>
      <c r="BK44" s="491"/>
      <c r="BL44" s="465">
        <v>1</v>
      </c>
      <c r="BM44" s="494"/>
      <c r="BN44" s="492"/>
      <c r="BO44" s="495"/>
      <c r="BP44" s="491"/>
      <c r="BQ44" s="491"/>
      <c r="BR44" s="491"/>
      <c r="BS44" s="491"/>
      <c r="BT44" s="416">
        <v>1</v>
      </c>
      <c r="BU44" s="494"/>
      <c r="BV44" s="492"/>
      <c r="BW44" s="495"/>
      <c r="BX44" s="491"/>
      <c r="BY44" s="491"/>
      <c r="BZ44" s="491"/>
      <c r="CA44" s="491"/>
      <c r="CB44" s="454">
        <v>1</v>
      </c>
      <c r="CC44" s="494"/>
      <c r="CD44" s="492"/>
      <c r="CE44" s="495"/>
      <c r="CF44" s="172"/>
    </row>
    <row r="45" spans="1:84" s="85" customFormat="1" ht="18" x14ac:dyDescent="0.35">
      <c r="A45" s="172"/>
      <c r="B45" s="283">
        <v>13</v>
      </c>
      <c r="C45" s="310" t="s">
        <v>47</v>
      </c>
      <c r="D45" s="491"/>
      <c r="E45" s="491"/>
      <c r="F45" s="491"/>
      <c r="G45" s="491"/>
      <c r="H45" s="416">
        <v>1</v>
      </c>
      <c r="I45" s="494"/>
      <c r="J45" s="492"/>
      <c r="K45" s="495"/>
      <c r="L45" s="491"/>
      <c r="M45" s="491"/>
      <c r="N45" s="491"/>
      <c r="O45" s="491"/>
      <c r="P45" s="465">
        <v>1</v>
      </c>
      <c r="Q45" s="494"/>
      <c r="R45" s="492"/>
      <c r="S45" s="495"/>
      <c r="T45" s="491"/>
      <c r="U45" s="491"/>
      <c r="V45" s="491"/>
      <c r="W45" s="491"/>
      <c r="X45" s="465">
        <v>1</v>
      </c>
      <c r="Y45" s="494"/>
      <c r="Z45" s="492"/>
      <c r="AA45" s="495"/>
      <c r="AB45" s="491"/>
      <c r="AC45" s="491"/>
      <c r="AD45" s="491"/>
      <c r="AE45" s="491"/>
      <c r="AF45" s="465">
        <v>1</v>
      </c>
      <c r="AG45" s="494"/>
      <c r="AH45" s="492"/>
      <c r="AI45" s="495"/>
      <c r="AJ45" s="491"/>
      <c r="AK45" s="491"/>
      <c r="AL45" s="491"/>
      <c r="AM45" s="491"/>
      <c r="AN45" s="416">
        <v>1</v>
      </c>
      <c r="AO45" s="494"/>
      <c r="AP45" s="492"/>
      <c r="AQ45" s="495"/>
      <c r="AR45" s="491"/>
      <c r="AS45" s="491"/>
      <c r="AT45" s="491"/>
      <c r="AU45" s="491"/>
      <c r="AV45" s="465">
        <v>1</v>
      </c>
      <c r="AW45" s="494"/>
      <c r="AX45" s="492"/>
      <c r="AY45" s="495"/>
      <c r="AZ45" s="491"/>
      <c r="BA45" s="491"/>
      <c r="BB45" s="491"/>
      <c r="BC45" s="491"/>
      <c r="BD45" s="465">
        <v>1</v>
      </c>
      <c r="BE45" s="494"/>
      <c r="BF45" s="492"/>
      <c r="BG45" s="495"/>
      <c r="BH45" s="491"/>
      <c r="BI45" s="491"/>
      <c r="BJ45" s="491"/>
      <c r="BK45" s="491"/>
      <c r="BL45" s="465">
        <v>1</v>
      </c>
      <c r="BM45" s="494"/>
      <c r="BN45" s="492"/>
      <c r="BO45" s="495"/>
      <c r="BP45" s="491"/>
      <c r="BQ45" s="491"/>
      <c r="BR45" s="491"/>
      <c r="BS45" s="491"/>
      <c r="BT45" s="416">
        <v>1</v>
      </c>
      <c r="BU45" s="494"/>
      <c r="BV45" s="492"/>
      <c r="BW45" s="495"/>
      <c r="BX45" s="491"/>
      <c r="BY45" s="491"/>
      <c r="BZ45" s="491"/>
      <c r="CA45" s="491"/>
      <c r="CB45" s="454">
        <v>0</v>
      </c>
      <c r="CC45" s="494"/>
      <c r="CD45" s="492"/>
      <c r="CE45" s="495"/>
      <c r="CF45" s="172"/>
    </row>
    <row r="46" spans="1:84" s="85" customFormat="1" ht="18" x14ac:dyDescent="0.35">
      <c r="A46" s="172"/>
      <c r="B46" s="286">
        <v>14</v>
      </c>
      <c r="C46" s="309" t="s">
        <v>48</v>
      </c>
      <c r="D46" s="491"/>
      <c r="E46" s="491"/>
      <c r="F46" s="491"/>
      <c r="G46" s="491"/>
      <c r="H46" s="416">
        <v>1</v>
      </c>
      <c r="I46" s="494"/>
      <c r="J46" s="492"/>
      <c r="K46" s="495"/>
      <c r="L46" s="491"/>
      <c r="M46" s="491"/>
      <c r="N46" s="491"/>
      <c r="O46" s="491"/>
      <c r="P46" s="465">
        <v>1</v>
      </c>
      <c r="Q46" s="494"/>
      <c r="R46" s="492"/>
      <c r="S46" s="495"/>
      <c r="T46" s="491"/>
      <c r="U46" s="491"/>
      <c r="V46" s="491"/>
      <c r="W46" s="491"/>
      <c r="X46" s="465">
        <v>1</v>
      </c>
      <c r="Y46" s="494"/>
      <c r="Z46" s="492"/>
      <c r="AA46" s="495"/>
      <c r="AB46" s="491"/>
      <c r="AC46" s="491"/>
      <c r="AD46" s="491"/>
      <c r="AE46" s="491"/>
      <c r="AF46" s="465">
        <v>1</v>
      </c>
      <c r="AG46" s="494"/>
      <c r="AH46" s="492"/>
      <c r="AI46" s="495"/>
      <c r="AJ46" s="491"/>
      <c r="AK46" s="491"/>
      <c r="AL46" s="491"/>
      <c r="AM46" s="491"/>
      <c r="AN46" s="416">
        <v>1</v>
      </c>
      <c r="AO46" s="494"/>
      <c r="AP46" s="492"/>
      <c r="AQ46" s="495"/>
      <c r="AR46" s="491"/>
      <c r="AS46" s="491"/>
      <c r="AT46" s="491"/>
      <c r="AU46" s="491"/>
      <c r="AV46" s="465">
        <v>1</v>
      </c>
      <c r="AW46" s="494"/>
      <c r="AX46" s="492"/>
      <c r="AY46" s="495"/>
      <c r="AZ46" s="491"/>
      <c r="BA46" s="491"/>
      <c r="BB46" s="491"/>
      <c r="BC46" s="491"/>
      <c r="BD46" s="465">
        <v>1</v>
      </c>
      <c r="BE46" s="494"/>
      <c r="BF46" s="492"/>
      <c r="BG46" s="495"/>
      <c r="BH46" s="491"/>
      <c r="BI46" s="491"/>
      <c r="BJ46" s="491"/>
      <c r="BK46" s="491"/>
      <c r="BL46" s="465">
        <v>1</v>
      </c>
      <c r="BM46" s="494"/>
      <c r="BN46" s="492"/>
      <c r="BO46" s="495"/>
      <c r="BP46" s="491"/>
      <c r="BQ46" s="491"/>
      <c r="BR46" s="491"/>
      <c r="BS46" s="491"/>
      <c r="BT46" s="416">
        <v>1</v>
      </c>
      <c r="BU46" s="494"/>
      <c r="BV46" s="492"/>
      <c r="BW46" s="495"/>
      <c r="BX46" s="491"/>
      <c r="BY46" s="491"/>
      <c r="BZ46" s="491"/>
      <c r="CA46" s="491"/>
      <c r="CB46" s="454">
        <v>1</v>
      </c>
      <c r="CC46" s="494"/>
      <c r="CD46" s="492"/>
      <c r="CE46" s="495"/>
      <c r="CF46" s="172"/>
    </row>
    <row r="47" spans="1:84" s="85" customFormat="1" ht="18.75" thickBot="1" x14ac:dyDescent="0.4">
      <c r="A47" s="172"/>
      <c r="B47" s="285">
        <v>15</v>
      </c>
      <c r="C47" s="316" t="s">
        <v>49</v>
      </c>
      <c r="D47" s="491"/>
      <c r="E47" s="491"/>
      <c r="F47" s="491"/>
      <c r="G47" s="491"/>
      <c r="H47" s="451">
        <v>1</v>
      </c>
      <c r="I47" s="494"/>
      <c r="J47" s="492"/>
      <c r="K47" s="496"/>
      <c r="L47" s="491"/>
      <c r="M47" s="491"/>
      <c r="N47" s="491"/>
      <c r="O47" s="491"/>
      <c r="P47" s="478">
        <v>1</v>
      </c>
      <c r="Q47" s="494"/>
      <c r="R47" s="492"/>
      <c r="S47" s="496"/>
      <c r="T47" s="491"/>
      <c r="U47" s="491"/>
      <c r="V47" s="491"/>
      <c r="W47" s="491"/>
      <c r="X47" s="478">
        <v>1</v>
      </c>
      <c r="Y47" s="494"/>
      <c r="Z47" s="492"/>
      <c r="AA47" s="496"/>
      <c r="AB47" s="491"/>
      <c r="AC47" s="491"/>
      <c r="AD47" s="491"/>
      <c r="AE47" s="491"/>
      <c r="AF47" s="478">
        <v>1</v>
      </c>
      <c r="AG47" s="494"/>
      <c r="AH47" s="492"/>
      <c r="AI47" s="496"/>
      <c r="AJ47" s="491"/>
      <c r="AK47" s="491"/>
      <c r="AL47" s="491"/>
      <c r="AM47" s="491"/>
      <c r="AN47" s="451">
        <v>1</v>
      </c>
      <c r="AO47" s="494"/>
      <c r="AP47" s="492"/>
      <c r="AQ47" s="496"/>
      <c r="AR47" s="491"/>
      <c r="AS47" s="491"/>
      <c r="AT47" s="491"/>
      <c r="AU47" s="491"/>
      <c r="AV47" s="478">
        <v>1</v>
      </c>
      <c r="AW47" s="494"/>
      <c r="AX47" s="492"/>
      <c r="AY47" s="496"/>
      <c r="AZ47" s="491"/>
      <c r="BA47" s="491"/>
      <c r="BB47" s="491"/>
      <c r="BC47" s="491"/>
      <c r="BD47" s="478">
        <v>1</v>
      </c>
      <c r="BE47" s="494"/>
      <c r="BF47" s="492"/>
      <c r="BG47" s="496"/>
      <c r="BH47" s="491"/>
      <c r="BI47" s="491"/>
      <c r="BJ47" s="491"/>
      <c r="BK47" s="491"/>
      <c r="BL47" s="478">
        <v>1</v>
      </c>
      <c r="BM47" s="494"/>
      <c r="BN47" s="492"/>
      <c r="BO47" s="496"/>
      <c r="BP47" s="491"/>
      <c r="BQ47" s="491"/>
      <c r="BR47" s="491"/>
      <c r="BS47" s="491"/>
      <c r="BT47" s="451">
        <v>1</v>
      </c>
      <c r="BU47" s="494"/>
      <c r="BV47" s="492"/>
      <c r="BW47" s="496"/>
      <c r="BX47" s="491"/>
      <c r="BY47" s="491"/>
      <c r="BZ47" s="491"/>
      <c r="CA47" s="491"/>
      <c r="CB47" s="460">
        <v>1</v>
      </c>
      <c r="CC47" s="494"/>
      <c r="CD47" s="492"/>
      <c r="CE47" s="495"/>
      <c r="CF47" s="172"/>
    </row>
    <row r="48" spans="1:84" s="85" customFormat="1" ht="18.75" thickBot="1" x14ac:dyDescent="0.4">
      <c r="A48" s="172"/>
      <c r="B48" s="276" t="s">
        <v>213</v>
      </c>
      <c r="C48" s="1045" t="s">
        <v>51</v>
      </c>
      <c r="D48" s="1046"/>
      <c r="E48" s="1046"/>
      <c r="F48" s="1046"/>
      <c r="G48" s="1046"/>
      <c r="H48" s="1046"/>
      <c r="I48" s="1046"/>
      <c r="J48" s="1046"/>
      <c r="K48" s="1046"/>
      <c r="L48" s="1046"/>
      <c r="M48" s="1046"/>
      <c r="N48" s="1046"/>
      <c r="O48" s="1046"/>
      <c r="P48" s="1046"/>
      <c r="Q48" s="1046"/>
      <c r="R48" s="1046"/>
      <c r="S48" s="1046"/>
      <c r="T48" s="1046"/>
      <c r="U48" s="1046"/>
      <c r="V48" s="1046"/>
      <c r="W48" s="1046"/>
      <c r="X48" s="1046"/>
      <c r="Y48" s="1046"/>
      <c r="Z48" s="1046"/>
      <c r="AA48" s="1046"/>
      <c r="AB48" s="1046"/>
      <c r="AC48" s="1046"/>
      <c r="AD48" s="1046"/>
      <c r="AE48" s="1046"/>
      <c r="AF48" s="1046"/>
      <c r="AG48" s="1046"/>
      <c r="AH48" s="1046"/>
      <c r="AI48" s="1046"/>
      <c r="AJ48" s="1046"/>
      <c r="AK48" s="1046"/>
      <c r="AL48" s="1046"/>
      <c r="AM48" s="1046"/>
      <c r="AN48" s="1046"/>
      <c r="AO48" s="1046"/>
      <c r="AP48" s="1046"/>
      <c r="AQ48" s="1046"/>
      <c r="AR48" s="1046"/>
      <c r="AS48" s="1046"/>
      <c r="AT48" s="1046"/>
      <c r="AU48" s="1046"/>
      <c r="AV48" s="1046"/>
      <c r="AW48" s="1046"/>
      <c r="AX48" s="1046"/>
      <c r="AY48" s="1046"/>
      <c r="AZ48" s="1046"/>
      <c r="BA48" s="1046"/>
      <c r="BB48" s="1046"/>
      <c r="BC48" s="1046"/>
      <c r="BD48" s="1046"/>
      <c r="BE48" s="1046"/>
      <c r="BF48" s="1046"/>
      <c r="BG48" s="1046"/>
      <c r="BH48" s="1046"/>
      <c r="BI48" s="1046"/>
      <c r="BJ48" s="1046"/>
      <c r="BK48" s="1046"/>
      <c r="BL48" s="1046"/>
      <c r="BM48" s="1046"/>
      <c r="BN48" s="1046"/>
      <c r="BO48" s="1046"/>
      <c r="BP48" s="1046"/>
      <c r="BQ48" s="1046"/>
      <c r="BR48" s="1046"/>
      <c r="BS48" s="1046"/>
      <c r="BT48" s="1046"/>
      <c r="BU48" s="1046"/>
      <c r="BV48" s="1046"/>
      <c r="BW48" s="1046"/>
      <c r="BX48" s="1046"/>
      <c r="BY48" s="1046"/>
      <c r="BZ48" s="1046"/>
      <c r="CA48" s="1046"/>
      <c r="CB48" s="1046"/>
      <c r="CC48" s="1046"/>
      <c r="CD48" s="1046"/>
      <c r="CE48" s="1047"/>
      <c r="CF48" s="172"/>
    </row>
    <row r="49" spans="1:84" s="85" customFormat="1" ht="18" x14ac:dyDescent="0.35">
      <c r="A49" s="172"/>
      <c r="B49" s="282">
        <v>12</v>
      </c>
      <c r="C49" s="308" t="s">
        <v>52</v>
      </c>
      <c r="D49" s="486"/>
      <c r="E49" s="486"/>
      <c r="F49" s="486"/>
      <c r="G49" s="486"/>
      <c r="H49" s="486"/>
      <c r="I49" s="474">
        <v>1</v>
      </c>
      <c r="J49" s="486"/>
      <c r="K49" s="485"/>
      <c r="L49" s="486"/>
      <c r="M49" s="486"/>
      <c r="N49" s="486"/>
      <c r="O49" s="486"/>
      <c r="P49" s="486"/>
      <c r="Q49" s="458">
        <v>1</v>
      </c>
      <c r="R49" s="486"/>
      <c r="S49" s="485"/>
      <c r="T49" s="486"/>
      <c r="U49" s="486"/>
      <c r="V49" s="486"/>
      <c r="W49" s="486"/>
      <c r="X49" s="486"/>
      <c r="Y49" s="450">
        <v>1</v>
      </c>
      <c r="Z49" s="486"/>
      <c r="AA49" s="485"/>
      <c r="AB49" s="486"/>
      <c r="AC49" s="486"/>
      <c r="AD49" s="486"/>
      <c r="AE49" s="486"/>
      <c r="AF49" s="486"/>
      <c r="AG49" s="458">
        <v>1</v>
      </c>
      <c r="AH49" s="486"/>
      <c r="AI49" s="485"/>
      <c r="AJ49" s="486"/>
      <c r="AK49" s="486"/>
      <c r="AL49" s="486"/>
      <c r="AM49" s="486"/>
      <c r="AN49" s="486"/>
      <c r="AO49" s="474">
        <v>1</v>
      </c>
      <c r="AP49" s="486"/>
      <c r="AQ49" s="485"/>
      <c r="AR49" s="486"/>
      <c r="AS49" s="486"/>
      <c r="AT49" s="486"/>
      <c r="AU49" s="486"/>
      <c r="AV49" s="486"/>
      <c r="AW49" s="458">
        <v>1</v>
      </c>
      <c r="AX49" s="486"/>
      <c r="AY49" s="485"/>
      <c r="AZ49" s="486"/>
      <c r="BA49" s="486"/>
      <c r="BB49" s="486"/>
      <c r="BC49" s="486"/>
      <c r="BD49" s="486"/>
      <c r="BE49" s="450">
        <v>1</v>
      </c>
      <c r="BF49" s="486"/>
      <c r="BG49" s="485"/>
      <c r="BH49" s="486"/>
      <c r="BI49" s="486"/>
      <c r="BJ49" s="486"/>
      <c r="BK49" s="486"/>
      <c r="BL49" s="486"/>
      <c r="BM49" s="458">
        <v>1</v>
      </c>
      <c r="BN49" s="486"/>
      <c r="BO49" s="485"/>
      <c r="BP49" s="486"/>
      <c r="BQ49" s="486"/>
      <c r="BR49" s="486"/>
      <c r="BS49" s="486"/>
      <c r="BT49" s="486"/>
      <c r="BU49" s="474">
        <v>1</v>
      </c>
      <c r="BV49" s="486"/>
      <c r="BW49" s="485"/>
      <c r="BX49" s="486"/>
      <c r="BY49" s="486"/>
      <c r="BZ49" s="486"/>
      <c r="CA49" s="486"/>
      <c r="CB49" s="486"/>
      <c r="CC49" s="474">
        <v>1</v>
      </c>
      <c r="CD49" s="486"/>
      <c r="CE49" s="487"/>
      <c r="CF49" s="172"/>
    </row>
    <row r="50" spans="1:84" s="85" customFormat="1" ht="18" x14ac:dyDescent="0.35">
      <c r="A50" s="172"/>
      <c r="B50" s="286">
        <v>13</v>
      </c>
      <c r="C50" s="309" t="s">
        <v>195</v>
      </c>
      <c r="D50" s="486"/>
      <c r="E50" s="486"/>
      <c r="F50" s="486"/>
      <c r="G50" s="486"/>
      <c r="H50" s="486"/>
      <c r="I50" s="465">
        <v>1</v>
      </c>
      <c r="J50" s="486"/>
      <c r="K50" s="487"/>
      <c r="L50" s="486"/>
      <c r="M50" s="486"/>
      <c r="N50" s="486"/>
      <c r="O50" s="486"/>
      <c r="P50" s="486"/>
      <c r="Q50" s="454">
        <v>1</v>
      </c>
      <c r="R50" s="486"/>
      <c r="S50" s="487"/>
      <c r="T50" s="486"/>
      <c r="U50" s="486"/>
      <c r="V50" s="486"/>
      <c r="W50" s="486"/>
      <c r="X50" s="486"/>
      <c r="Y50" s="416">
        <v>1</v>
      </c>
      <c r="Z50" s="486"/>
      <c r="AA50" s="487"/>
      <c r="AB50" s="486"/>
      <c r="AC50" s="486"/>
      <c r="AD50" s="486"/>
      <c r="AE50" s="486"/>
      <c r="AF50" s="486"/>
      <c r="AG50" s="454">
        <v>1</v>
      </c>
      <c r="AH50" s="486"/>
      <c r="AI50" s="487"/>
      <c r="AJ50" s="486"/>
      <c r="AK50" s="486"/>
      <c r="AL50" s="486"/>
      <c r="AM50" s="486"/>
      <c r="AN50" s="486"/>
      <c r="AO50" s="465">
        <v>1</v>
      </c>
      <c r="AP50" s="486"/>
      <c r="AQ50" s="487"/>
      <c r="AR50" s="486"/>
      <c r="AS50" s="486"/>
      <c r="AT50" s="486"/>
      <c r="AU50" s="486"/>
      <c r="AV50" s="486"/>
      <c r="AW50" s="454">
        <v>1</v>
      </c>
      <c r="AX50" s="486"/>
      <c r="AY50" s="487"/>
      <c r="AZ50" s="486"/>
      <c r="BA50" s="486"/>
      <c r="BB50" s="486"/>
      <c r="BC50" s="486"/>
      <c r="BD50" s="486"/>
      <c r="BE50" s="416">
        <v>1</v>
      </c>
      <c r="BF50" s="486"/>
      <c r="BG50" s="487"/>
      <c r="BH50" s="486"/>
      <c r="BI50" s="486"/>
      <c r="BJ50" s="486"/>
      <c r="BK50" s="486"/>
      <c r="BL50" s="486"/>
      <c r="BM50" s="454">
        <v>1</v>
      </c>
      <c r="BN50" s="486"/>
      <c r="BO50" s="487"/>
      <c r="BP50" s="486"/>
      <c r="BQ50" s="486"/>
      <c r="BR50" s="486"/>
      <c r="BS50" s="486"/>
      <c r="BT50" s="486"/>
      <c r="BU50" s="465">
        <v>1</v>
      </c>
      <c r="BV50" s="486"/>
      <c r="BW50" s="487"/>
      <c r="BX50" s="486"/>
      <c r="BY50" s="486"/>
      <c r="BZ50" s="486"/>
      <c r="CA50" s="486"/>
      <c r="CB50" s="486"/>
      <c r="CC50" s="465">
        <v>1</v>
      </c>
      <c r="CD50" s="486"/>
      <c r="CE50" s="487"/>
      <c r="CF50" s="172"/>
    </row>
    <row r="51" spans="1:84" s="85" customFormat="1" ht="18" x14ac:dyDescent="0.35">
      <c r="A51" s="172"/>
      <c r="B51" s="283">
        <v>14</v>
      </c>
      <c r="C51" s="310" t="s">
        <v>53</v>
      </c>
      <c r="D51" s="486"/>
      <c r="E51" s="486"/>
      <c r="F51" s="486"/>
      <c r="G51" s="486"/>
      <c r="H51" s="486"/>
      <c r="I51" s="465">
        <v>1</v>
      </c>
      <c r="J51" s="486"/>
      <c r="K51" s="487"/>
      <c r="L51" s="486"/>
      <c r="M51" s="486"/>
      <c r="N51" s="486"/>
      <c r="O51" s="486"/>
      <c r="P51" s="486"/>
      <c r="Q51" s="454">
        <v>1</v>
      </c>
      <c r="R51" s="486"/>
      <c r="S51" s="487"/>
      <c r="T51" s="486"/>
      <c r="U51" s="486"/>
      <c r="V51" s="486"/>
      <c r="W51" s="486"/>
      <c r="X51" s="486"/>
      <c r="Y51" s="416">
        <v>1</v>
      </c>
      <c r="Z51" s="486"/>
      <c r="AA51" s="487"/>
      <c r="AB51" s="486"/>
      <c r="AC51" s="486"/>
      <c r="AD51" s="486"/>
      <c r="AE51" s="486"/>
      <c r="AF51" s="486"/>
      <c r="AG51" s="454">
        <v>1</v>
      </c>
      <c r="AH51" s="486"/>
      <c r="AI51" s="487"/>
      <c r="AJ51" s="486"/>
      <c r="AK51" s="486"/>
      <c r="AL51" s="486"/>
      <c r="AM51" s="486"/>
      <c r="AN51" s="486"/>
      <c r="AO51" s="465">
        <v>1</v>
      </c>
      <c r="AP51" s="486"/>
      <c r="AQ51" s="487"/>
      <c r="AR51" s="486"/>
      <c r="AS51" s="486"/>
      <c r="AT51" s="486"/>
      <c r="AU51" s="486"/>
      <c r="AV51" s="486"/>
      <c r="AW51" s="454">
        <v>1</v>
      </c>
      <c r="AX51" s="486"/>
      <c r="AY51" s="487"/>
      <c r="AZ51" s="486"/>
      <c r="BA51" s="486"/>
      <c r="BB51" s="486"/>
      <c r="BC51" s="486"/>
      <c r="BD51" s="486"/>
      <c r="BE51" s="416">
        <v>1</v>
      </c>
      <c r="BF51" s="486"/>
      <c r="BG51" s="487"/>
      <c r="BH51" s="486"/>
      <c r="BI51" s="486"/>
      <c r="BJ51" s="486"/>
      <c r="BK51" s="486"/>
      <c r="BL51" s="486"/>
      <c r="BM51" s="454">
        <v>1</v>
      </c>
      <c r="BN51" s="486"/>
      <c r="BO51" s="487"/>
      <c r="BP51" s="486"/>
      <c r="BQ51" s="486"/>
      <c r="BR51" s="486"/>
      <c r="BS51" s="486"/>
      <c r="BT51" s="486"/>
      <c r="BU51" s="465">
        <v>1</v>
      </c>
      <c r="BV51" s="486"/>
      <c r="BW51" s="487"/>
      <c r="BX51" s="486"/>
      <c r="BY51" s="486"/>
      <c r="BZ51" s="486"/>
      <c r="CA51" s="486"/>
      <c r="CB51" s="486"/>
      <c r="CC51" s="465">
        <v>1</v>
      </c>
      <c r="CD51" s="486"/>
      <c r="CE51" s="487"/>
      <c r="CF51" s="172"/>
    </row>
    <row r="52" spans="1:84" s="85" customFormat="1" ht="18.75" thickBot="1" x14ac:dyDescent="0.4">
      <c r="A52" s="172"/>
      <c r="B52" s="306">
        <v>15</v>
      </c>
      <c r="C52" s="311" t="s">
        <v>54</v>
      </c>
      <c r="D52" s="488"/>
      <c r="E52" s="488"/>
      <c r="F52" s="488"/>
      <c r="G52" s="488"/>
      <c r="H52" s="488"/>
      <c r="I52" s="466">
        <v>1</v>
      </c>
      <c r="J52" s="488"/>
      <c r="K52" s="489"/>
      <c r="L52" s="488"/>
      <c r="M52" s="488"/>
      <c r="N52" s="488"/>
      <c r="O52" s="488"/>
      <c r="P52" s="488"/>
      <c r="Q52" s="452">
        <v>1</v>
      </c>
      <c r="R52" s="488"/>
      <c r="S52" s="489"/>
      <c r="T52" s="488"/>
      <c r="U52" s="488"/>
      <c r="V52" s="488"/>
      <c r="W52" s="488"/>
      <c r="X52" s="488"/>
      <c r="Y52" s="445">
        <v>1</v>
      </c>
      <c r="Z52" s="488"/>
      <c r="AA52" s="489"/>
      <c r="AB52" s="488"/>
      <c r="AC52" s="488"/>
      <c r="AD52" s="488"/>
      <c r="AE52" s="488"/>
      <c r="AF52" s="488"/>
      <c r="AG52" s="452">
        <v>1</v>
      </c>
      <c r="AH52" s="488"/>
      <c r="AI52" s="489"/>
      <c r="AJ52" s="488"/>
      <c r="AK52" s="488"/>
      <c r="AL52" s="488"/>
      <c r="AM52" s="488"/>
      <c r="AN52" s="488"/>
      <c r="AO52" s="466">
        <v>1</v>
      </c>
      <c r="AP52" s="488"/>
      <c r="AQ52" s="489"/>
      <c r="AR52" s="488"/>
      <c r="AS52" s="488"/>
      <c r="AT52" s="488"/>
      <c r="AU52" s="488"/>
      <c r="AV52" s="488"/>
      <c r="AW52" s="452">
        <v>1</v>
      </c>
      <c r="AX52" s="488"/>
      <c r="AY52" s="489"/>
      <c r="AZ52" s="488"/>
      <c r="BA52" s="488"/>
      <c r="BB52" s="488"/>
      <c r="BC52" s="488"/>
      <c r="BD52" s="488"/>
      <c r="BE52" s="445">
        <v>1</v>
      </c>
      <c r="BF52" s="488"/>
      <c r="BG52" s="489"/>
      <c r="BH52" s="488"/>
      <c r="BI52" s="488"/>
      <c r="BJ52" s="488"/>
      <c r="BK52" s="488"/>
      <c r="BL52" s="488"/>
      <c r="BM52" s="452">
        <v>1</v>
      </c>
      <c r="BN52" s="488"/>
      <c r="BO52" s="489"/>
      <c r="BP52" s="488"/>
      <c r="BQ52" s="488"/>
      <c r="BR52" s="488"/>
      <c r="BS52" s="488"/>
      <c r="BT52" s="488"/>
      <c r="BU52" s="466">
        <v>1</v>
      </c>
      <c r="BV52" s="488"/>
      <c r="BW52" s="489"/>
      <c r="BX52" s="488"/>
      <c r="BY52" s="488"/>
      <c r="BZ52" s="488"/>
      <c r="CA52" s="488"/>
      <c r="CB52" s="488"/>
      <c r="CC52" s="466">
        <v>1</v>
      </c>
      <c r="CD52" s="488"/>
      <c r="CE52" s="489"/>
      <c r="CF52" s="172"/>
    </row>
    <row r="53" spans="1:84" s="85" customFormat="1" ht="18.75" thickBot="1" x14ac:dyDescent="0.4">
      <c r="A53" s="172"/>
      <c r="B53" s="276" t="s">
        <v>214</v>
      </c>
      <c r="C53" s="1045" t="s">
        <v>151</v>
      </c>
      <c r="D53" s="1046"/>
      <c r="E53" s="1046"/>
      <c r="F53" s="1046"/>
      <c r="G53" s="1046"/>
      <c r="H53" s="1046"/>
      <c r="I53" s="1046"/>
      <c r="J53" s="1046"/>
      <c r="K53" s="1046"/>
      <c r="L53" s="1046"/>
      <c r="M53" s="1046"/>
      <c r="N53" s="1046"/>
      <c r="O53" s="1046"/>
      <c r="P53" s="1046"/>
      <c r="Q53" s="1046"/>
      <c r="R53" s="1046"/>
      <c r="S53" s="1046"/>
      <c r="T53" s="1046"/>
      <c r="U53" s="1046"/>
      <c r="V53" s="1046"/>
      <c r="W53" s="1046"/>
      <c r="X53" s="1046"/>
      <c r="Y53" s="1046"/>
      <c r="Z53" s="1046"/>
      <c r="AA53" s="1046"/>
      <c r="AB53" s="1046"/>
      <c r="AC53" s="1046"/>
      <c r="AD53" s="1046"/>
      <c r="AE53" s="1046"/>
      <c r="AF53" s="1046"/>
      <c r="AG53" s="1046"/>
      <c r="AH53" s="1046"/>
      <c r="AI53" s="1046"/>
      <c r="AJ53" s="1046"/>
      <c r="AK53" s="1046"/>
      <c r="AL53" s="1046"/>
      <c r="AM53" s="1046"/>
      <c r="AN53" s="1046"/>
      <c r="AO53" s="1046"/>
      <c r="AP53" s="1046"/>
      <c r="AQ53" s="1046"/>
      <c r="AR53" s="1046"/>
      <c r="AS53" s="1046"/>
      <c r="AT53" s="1046"/>
      <c r="AU53" s="1046"/>
      <c r="AV53" s="1046"/>
      <c r="AW53" s="1046"/>
      <c r="AX53" s="1046"/>
      <c r="AY53" s="1046"/>
      <c r="AZ53" s="1046"/>
      <c r="BA53" s="1046"/>
      <c r="BB53" s="1046"/>
      <c r="BC53" s="1046"/>
      <c r="BD53" s="1046"/>
      <c r="BE53" s="1046"/>
      <c r="BF53" s="1046"/>
      <c r="BG53" s="1046"/>
      <c r="BH53" s="1046"/>
      <c r="BI53" s="1046"/>
      <c r="BJ53" s="1046"/>
      <c r="BK53" s="1046"/>
      <c r="BL53" s="1046"/>
      <c r="BM53" s="1046"/>
      <c r="BN53" s="1046"/>
      <c r="BO53" s="1046"/>
      <c r="BP53" s="1046"/>
      <c r="BQ53" s="1046"/>
      <c r="BR53" s="1046"/>
      <c r="BS53" s="1046"/>
      <c r="BT53" s="1046"/>
      <c r="BU53" s="1046"/>
      <c r="BV53" s="1046"/>
      <c r="BW53" s="1046"/>
      <c r="BX53" s="1046"/>
      <c r="BY53" s="1046"/>
      <c r="BZ53" s="1046"/>
      <c r="CA53" s="1046"/>
      <c r="CB53" s="1046"/>
      <c r="CC53" s="1046"/>
      <c r="CD53" s="1046"/>
      <c r="CE53" s="1047"/>
      <c r="CF53" s="172"/>
    </row>
    <row r="54" spans="1:84" s="85" customFormat="1" ht="18" x14ac:dyDescent="0.35">
      <c r="A54" s="172"/>
      <c r="B54" s="282">
        <v>11</v>
      </c>
      <c r="C54" s="308" t="s">
        <v>56</v>
      </c>
      <c r="D54" s="486"/>
      <c r="E54" s="486"/>
      <c r="F54" s="486"/>
      <c r="G54" s="486"/>
      <c r="H54" s="486"/>
      <c r="I54" s="486"/>
      <c r="J54" s="450">
        <v>1</v>
      </c>
      <c r="K54" s="497"/>
      <c r="L54" s="486"/>
      <c r="M54" s="486"/>
      <c r="N54" s="486"/>
      <c r="O54" s="486"/>
      <c r="P54" s="486"/>
      <c r="Q54" s="486"/>
      <c r="R54" s="474">
        <v>0</v>
      </c>
      <c r="S54" s="497"/>
      <c r="T54" s="486"/>
      <c r="U54" s="486"/>
      <c r="V54" s="486"/>
      <c r="W54" s="486"/>
      <c r="X54" s="486"/>
      <c r="Y54" s="486"/>
      <c r="Z54" s="474">
        <v>1</v>
      </c>
      <c r="AA54" s="497"/>
      <c r="AB54" s="486"/>
      <c r="AC54" s="486"/>
      <c r="AD54" s="486"/>
      <c r="AE54" s="486"/>
      <c r="AF54" s="486"/>
      <c r="AG54" s="486"/>
      <c r="AH54" s="474">
        <v>1</v>
      </c>
      <c r="AI54" s="497"/>
      <c r="AJ54" s="486"/>
      <c r="AK54" s="486"/>
      <c r="AL54" s="486"/>
      <c r="AM54" s="486"/>
      <c r="AN54" s="486"/>
      <c r="AO54" s="486"/>
      <c r="AP54" s="450">
        <v>1</v>
      </c>
      <c r="AQ54" s="497"/>
      <c r="AR54" s="486"/>
      <c r="AS54" s="486"/>
      <c r="AT54" s="486"/>
      <c r="AU54" s="486"/>
      <c r="AV54" s="486"/>
      <c r="AW54" s="486"/>
      <c r="AX54" s="474">
        <v>1</v>
      </c>
      <c r="AY54" s="497"/>
      <c r="AZ54" s="486"/>
      <c r="BA54" s="486"/>
      <c r="BB54" s="486"/>
      <c r="BC54" s="486"/>
      <c r="BD54" s="486"/>
      <c r="BE54" s="486"/>
      <c r="BF54" s="474">
        <v>1</v>
      </c>
      <c r="BG54" s="497"/>
      <c r="BH54" s="486"/>
      <c r="BI54" s="486"/>
      <c r="BJ54" s="486"/>
      <c r="BK54" s="486"/>
      <c r="BL54" s="486"/>
      <c r="BM54" s="486"/>
      <c r="BN54" s="474">
        <v>1</v>
      </c>
      <c r="BO54" s="497"/>
      <c r="BP54" s="486"/>
      <c r="BQ54" s="486"/>
      <c r="BR54" s="486"/>
      <c r="BS54" s="486"/>
      <c r="BT54" s="486"/>
      <c r="BU54" s="486"/>
      <c r="BV54" s="450">
        <v>1</v>
      </c>
      <c r="BW54" s="497"/>
      <c r="BX54" s="486"/>
      <c r="BY54" s="486"/>
      <c r="BZ54" s="486"/>
      <c r="CA54" s="486"/>
      <c r="CB54" s="486"/>
      <c r="CC54" s="486"/>
      <c r="CD54" s="458">
        <v>1</v>
      </c>
      <c r="CE54" s="487"/>
      <c r="CF54" s="172"/>
    </row>
    <row r="55" spans="1:84" s="85" customFormat="1" ht="18" x14ac:dyDescent="0.35">
      <c r="A55" s="172"/>
      <c r="B55" s="286">
        <v>12</v>
      </c>
      <c r="C55" s="309" t="s">
        <v>57</v>
      </c>
      <c r="D55" s="486"/>
      <c r="E55" s="486"/>
      <c r="F55" s="486"/>
      <c r="G55" s="486"/>
      <c r="H55" s="486"/>
      <c r="I55" s="486"/>
      <c r="J55" s="416">
        <v>1</v>
      </c>
      <c r="K55" s="498"/>
      <c r="L55" s="486"/>
      <c r="M55" s="486"/>
      <c r="N55" s="486"/>
      <c r="O55" s="486"/>
      <c r="P55" s="486"/>
      <c r="Q55" s="486"/>
      <c r="R55" s="465">
        <v>1</v>
      </c>
      <c r="S55" s="498"/>
      <c r="T55" s="486"/>
      <c r="U55" s="486"/>
      <c r="V55" s="486"/>
      <c r="W55" s="486"/>
      <c r="X55" s="486"/>
      <c r="Y55" s="486"/>
      <c r="Z55" s="465">
        <v>1</v>
      </c>
      <c r="AA55" s="498"/>
      <c r="AB55" s="486"/>
      <c r="AC55" s="486"/>
      <c r="AD55" s="486"/>
      <c r="AE55" s="486"/>
      <c r="AF55" s="486"/>
      <c r="AG55" s="486"/>
      <c r="AH55" s="465">
        <v>1</v>
      </c>
      <c r="AI55" s="498"/>
      <c r="AJ55" s="486"/>
      <c r="AK55" s="486"/>
      <c r="AL55" s="486"/>
      <c r="AM55" s="486"/>
      <c r="AN55" s="486"/>
      <c r="AO55" s="486"/>
      <c r="AP55" s="416">
        <v>1</v>
      </c>
      <c r="AQ55" s="498"/>
      <c r="AR55" s="486"/>
      <c r="AS55" s="486"/>
      <c r="AT55" s="486"/>
      <c r="AU55" s="486"/>
      <c r="AV55" s="486"/>
      <c r="AW55" s="486"/>
      <c r="AX55" s="465">
        <v>1</v>
      </c>
      <c r="AY55" s="498"/>
      <c r="AZ55" s="486"/>
      <c r="BA55" s="486"/>
      <c r="BB55" s="486"/>
      <c r="BC55" s="486"/>
      <c r="BD55" s="486"/>
      <c r="BE55" s="486"/>
      <c r="BF55" s="465">
        <v>1</v>
      </c>
      <c r="BG55" s="498"/>
      <c r="BH55" s="486"/>
      <c r="BI55" s="486"/>
      <c r="BJ55" s="486"/>
      <c r="BK55" s="486"/>
      <c r="BL55" s="486"/>
      <c r="BM55" s="486"/>
      <c r="BN55" s="465">
        <v>1</v>
      </c>
      <c r="BO55" s="498"/>
      <c r="BP55" s="486"/>
      <c r="BQ55" s="486"/>
      <c r="BR55" s="486"/>
      <c r="BS55" s="486"/>
      <c r="BT55" s="486"/>
      <c r="BU55" s="486"/>
      <c r="BV55" s="416">
        <v>1</v>
      </c>
      <c r="BW55" s="498"/>
      <c r="BX55" s="486"/>
      <c r="BY55" s="486"/>
      <c r="BZ55" s="486"/>
      <c r="CA55" s="486"/>
      <c r="CB55" s="486"/>
      <c r="CC55" s="486"/>
      <c r="CD55" s="454">
        <v>1</v>
      </c>
      <c r="CE55" s="487"/>
      <c r="CF55" s="172"/>
    </row>
    <row r="56" spans="1:84" s="85" customFormat="1" ht="18" x14ac:dyDescent="0.35">
      <c r="A56" s="172"/>
      <c r="B56" s="283">
        <v>13</v>
      </c>
      <c r="C56" s="310" t="s">
        <v>58</v>
      </c>
      <c r="D56" s="486"/>
      <c r="E56" s="486"/>
      <c r="F56" s="486"/>
      <c r="G56" s="486"/>
      <c r="H56" s="486"/>
      <c r="I56" s="486"/>
      <c r="J56" s="416">
        <v>1</v>
      </c>
      <c r="K56" s="498"/>
      <c r="L56" s="486"/>
      <c r="M56" s="486"/>
      <c r="N56" s="486"/>
      <c r="O56" s="486"/>
      <c r="P56" s="486"/>
      <c r="Q56" s="486"/>
      <c r="R56" s="465">
        <v>1</v>
      </c>
      <c r="S56" s="498"/>
      <c r="T56" s="486"/>
      <c r="U56" s="486"/>
      <c r="V56" s="486"/>
      <c r="W56" s="486"/>
      <c r="X56" s="486"/>
      <c r="Y56" s="486"/>
      <c r="Z56" s="465">
        <v>1</v>
      </c>
      <c r="AA56" s="498"/>
      <c r="AB56" s="486"/>
      <c r="AC56" s="486"/>
      <c r="AD56" s="486"/>
      <c r="AE56" s="486"/>
      <c r="AF56" s="486"/>
      <c r="AG56" s="486"/>
      <c r="AH56" s="465">
        <v>1</v>
      </c>
      <c r="AI56" s="498"/>
      <c r="AJ56" s="486"/>
      <c r="AK56" s="486"/>
      <c r="AL56" s="486"/>
      <c r="AM56" s="486"/>
      <c r="AN56" s="486"/>
      <c r="AO56" s="486"/>
      <c r="AP56" s="416">
        <v>1</v>
      </c>
      <c r="AQ56" s="498"/>
      <c r="AR56" s="486"/>
      <c r="AS56" s="486"/>
      <c r="AT56" s="486"/>
      <c r="AU56" s="486"/>
      <c r="AV56" s="486"/>
      <c r="AW56" s="486"/>
      <c r="AX56" s="465">
        <v>1</v>
      </c>
      <c r="AY56" s="498"/>
      <c r="AZ56" s="486"/>
      <c r="BA56" s="486"/>
      <c r="BB56" s="486"/>
      <c r="BC56" s="486"/>
      <c r="BD56" s="486"/>
      <c r="BE56" s="486"/>
      <c r="BF56" s="465">
        <v>1</v>
      </c>
      <c r="BG56" s="498"/>
      <c r="BH56" s="486"/>
      <c r="BI56" s="486"/>
      <c r="BJ56" s="486"/>
      <c r="BK56" s="486"/>
      <c r="BL56" s="486"/>
      <c r="BM56" s="486"/>
      <c r="BN56" s="465">
        <v>1</v>
      </c>
      <c r="BO56" s="498"/>
      <c r="BP56" s="486"/>
      <c r="BQ56" s="486"/>
      <c r="BR56" s="486"/>
      <c r="BS56" s="486"/>
      <c r="BT56" s="486"/>
      <c r="BU56" s="486"/>
      <c r="BV56" s="416">
        <v>1</v>
      </c>
      <c r="BW56" s="498"/>
      <c r="BX56" s="486"/>
      <c r="BY56" s="486"/>
      <c r="BZ56" s="486"/>
      <c r="CA56" s="486"/>
      <c r="CB56" s="486"/>
      <c r="CC56" s="486"/>
      <c r="CD56" s="454">
        <v>1</v>
      </c>
      <c r="CE56" s="487"/>
      <c r="CF56" s="172"/>
    </row>
    <row r="57" spans="1:84" s="85" customFormat="1" ht="18" x14ac:dyDescent="0.35">
      <c r="A57" s="172"/>
      <c r="B57" s="286">
        <v>14</v>
      </c>
      <c r="C57" s="309" t="s">
        <v>59</v>
      </c>
      <c r="D57" s="486"/>
      <c r="E57" s="486"/>
      <c r="F57" s="486"/>
      <c r="G57" s="486"/>
      <c r="H57" s="486"/>
      <c r="I57" s="486"/>
      <c r="J57" s="416">
        <v>1</v>
      </c>
      <c r="K57" s="498"/>
      <c r="L57" s="486"/>
      <c r="M57" s="486"/>
      <c r="N57" s="486"/>
      <c r="O57" s="486"/>
      <c r="P57" s="486"/>
      <c r="Q57" s="486"/>
      <c r="R57" s="465">
        <v>1</v>
      </c>
      <c r="S57" s="498"/>
      <c r="T57" s="486"/>
      <c r="U57" s="486"/>
      <c r="V57" s="486"/>
      <c r="W57" s="486"/>
      <c r="X57" s="486"/>
      <c r="Y57" s="486"/>
      <c r="Z57" s="465">
        <v>1</v>
      </c>
      <c r="AA57" s="498"/>
      <c r="AB57" s="486"/>
      <c r="AC57" s="486"/>
      <c r="AD57" s="486"/>
      <c r="AE57" s="486"/>
      <c r="AF57" s="486"/>
      <c r="AG57" s="486"/>
      <c r="AH57" s="465">
        <v>1</v>
      </c>
      <c r="AI57" s="498"/>
      <c r="AJ57" s="486"/>
      <c r="AK57" s="486"/>
      <c r="AL57" s="486"/>
      <c r="AM57" s="486"/>
      <c r="AN57" s="486"/>
      <c r="AO57" s="486"/>
      <c r="AP57" s="416">
        <v>1</v>
      </c>
      <c r="AQ57" s="498"/>
      <c r="AR57" s="486"/>
      <c r="AS57" s="486"/>
      <c r="AT57" s="486"/>
      <c r="AU57" s="486"/>
      <c r="AV57" s="486"/>
      <c r="AW57" s="486"/>
      <c r="AX57" s="465">
        <v>1</v>
      </c>
      <c r="AY57" s="498"/>
      <c r="AZ57" s="486"/>
      <c r="BA57" s="486"/>
      <c r="BB57" s="486"/>
      <c r="BC57" s="486"/>
      <c r="BD57" s="486"/>
      <c r="BE57" s="486"/>
      <c r="BF57" s="465">
        <v>1</v>
      </c>
      <c r="BG57" s="498"/>
      <c r="BH57" s="486"/>
      <c r="BI57" s="486"/>
      <c r="BJ57" s="486"/>
      <c r="BK57" s="486"/>
      <c r="BL57" s="486"/>
      <c r="BM57" s="486"/>
      <c r="BN57" s="465">
        <v>1</v>
      </c>
      <c r="BO57" s="498"/>
      <c r="BP57" s="486"/>
      <c r="BQ57" s="486"/>
      <c r="BR57" s="486"/>
      <c r="BS57" s="486"/>
      <c r="BT57" s="486"/>
      <c r="BU57" s="486"/>
      <c r="BV57" s="416">
        <v>1</v>
      </c>
      <c r="BW57" s="498"/>
      <c r="BX57" s="486"/>
      <c r="BY57" s="486"/>
      <c r="BZ57" s="486"/>
      <c r="CA57" s="486"/>
      <c r="CB57" s="486"/>
      <c r="CC57" s="486"/>
      <c r="CD57" s="454">
        <v>0</v>
      </c>
      <c r="CE57" s="487"/>
      <c r="CF57" s="172"/>
    </row>
    <row r="58" spans="1:84" s="85" customFormat="1" ht="18" x14ac:dyDescent="0.35">
      <c r="A58" s="172"/>
      <c r="B58" s="283">
        <v>15</v>
      </c>
      <c r="C58" s="310" t="s">
        <v>60</v>
      </c>
      <c r="D58" s="486"/>
      <c r="E58" s="486"/>
      <c r="F58" s="486"/>
      <c r="G58" s="486"/>
      <c r="H58" s="486"/>
      <c r="I58" s="486"/>
      <c r="J58" s="416">
        <v>1</v>
      </c>
      <c r="K58" s="498"/>
      <c r="L58" s="486"/>
      <c r="M58" s="486"/>
      <c r="N58" s="486"/>
      <c r="O58" s="486"/>
      <c r="P58" s="486"/>
      <c r="Q58" s="486"/>
      <c r="R58" s="465">
        <v>0</v>
      </c>
      <c r="S58" s="498"/>
      <c r="T58" s="486"/>
      <c r="U58" s="486"/>
      <c r="V58" s="486"/>
      <c r="W58" s="486"/>
      <c r="X58" s="486"/>
      <c r="Y58" s="486"/>
      <c r="Z58" s="465">
        <v>1</v>
      </c>
      <c r="AA58" s="498"/>
      <c r="AB58" s="486"/>
      <c r="AC58" s="486"/>
      <c r="AD58" s="486"/>
      <c r="AE58" s="486"/>
      <c r="AF58" s="486"/>
      <c r="AG58" s="486"/>
      <c r="AH58" s="465">
        <v>1</v>
      </c>
      <c r="AI58" s="498"/>
      <c r="AJ58" s="486"/>
      <c r="AK58" s="486"/>
      <c r="AL58" s="486"/>
      <c r="AM58" s="486"/>
      <c r="AN58" s="486"/>
      <c r="AO58" s="486"/>
      <c r="AP58" s="416">
        <v>1</v>
      </c>
      <c r="AQ58" s="498"/>
      <c r="AR58" s="486"/>
      <c r="AS58" s="486"/>
      <c r="AT58" s="486"/>
      <c r="AU58" s="486"/>
      <c r="AV58" s="486"/>
      <c r="AW58" s="486"/>
      <c r="AX58" s="465">
        <v>1</v>
      </c>
      <c r="AY58" s="498"/>
      <c r="AZ58" s="486"/>
      <c r="BA58" s="486"/>
      <c r="BB58" s="486"/>
      <c r="BC58" s="486"/>
      <c r="BD58" s="486"/>
      <c r="BE58" s="486"/>
      <c r="BF58" s="465">
        <v>1</v>
      </c>
      <c r="BG58" s="498"/>
      <c r="BH58" s="486"/>
      <c r="BI58" s="486"/>
      <c r="BJ58" s="486"/>
      <c r="BK58" s="486"/>
      <c r="BL58" s="486"/>
      <c r="BM58" s="486"/>
      <c r="BN58" s="465">
        <v>1</v>
      </c>
      <c r="BO58" s="498"/>
      <c r="BP58" s="486"/>
      <c r="BQ58" s="486"/>
      <c r="BR58" s="486"/>
      <c r="BS58" s="486"/>
      <c r="BT58" s="486"/>
      <c r="BU58" s="486"/>
      <c r="BV58" s="416">
        <v>1</v>
      </c>
      <c r="BW58" s="498"/>
      <c r="BX58" s="486"/>
      <c r="BY58" s="486"/>
      <c r="BZ58" s="486"/>
      <c r="CA58" s="486"/>
      <c r="CB58" s="486"/>
      <c r="CC58" s="486"/>
      <c r="CD58" s="454">
        <v>1</v>
      </c>
      <c r="CE58" s="487"/>
      <c r="CF58" s="172"/>
    </row>
    <row r="59" spans="1:84" s="85" customFormat="1" ht="18" x14ac:dyDescent="0.35">
      <c r="A59" s="172"/>
      <c r="B59" s="286">
        <v>16</v>
      </c>
      <c r="C59" s="309" t="s">
        <v>61</v>
      </c>
      <c r="D59" s="486"/>
      <c r="E59" s="486"/>
      <c r="F59" s="486"/>
      <c r="G59" s="486"/>
      <c r="H59" s="486"/>
      <c r="I59" s="486"/>
      <c r="J59" s="416">
        <v>1</v>
      </c>
      <c r="K59" s="498"/>
      <c r="L59" s="486"/>
      <c r="M59" s="486"/>
      <c r="N59" s="486"/>
      <c r="O59" s="486"/>
      <c r="P59" s="486"/>
      <c r="Q59" s="486"/>
      <c r="R59" s="465">
        <v>1</v>
      </c>
      <c r="S59" s="498"/>
      <c r="T59" s="486"/>
      <c r="U59" s="486"/>
      <c r="V59" s="486"/>
      <c r="W59" s="486"/>
      <c r="X59" s="486"/>
      <c r="Y59" s="486"/>
      <c r="Z59" s="465">
        <v>1</v>
      </c>
      <c r="AA59" s="498"/>
      <c r="AB59" s="486"/>
      <c r="AC59" s="486"/>
      <c r="AD59" s="486"/>
      <c r="AE59" s="486"/>
      <c r="AF59" s="486"/>
      <c r="AG59" s="486"/>
      <c r="AH59" s="465">
        <v>1</v>
      </c>
      <c r="AI59" s="498"/>
      <c r="AJ59" s="486"/>
      <c r="AK59" s="486"/>
      <c r="AL59" s="486"/>
      <c r="AM59" s="486"/>
      <c r="AN59" s="486"/>
      <c r="AO59" s="486"/>
      <c r="AP59" s="416">
        <v>1</v>
      </c>
      <c r="AQ59" s="498"/>
      <c r="AR59" s="486"/>
      <c r="AS59" s="486"/>
      <c r="AT59" s="486"/>
      <c r="AU59" s="486"/>
      <c r="AV59" s="486"/>
      <c r="AW59" s="486"/>
      <c r="AX59" s="465">
        <v>1</v>
      </c>
      <c r="AY59" s="498"/>
      <c r="AZ59" s="486"/>
      <c r="BA59" s="486"/>
      <c r="BB59" s="486"/>
      <c r="BC59" s="486"/>
      <c r="BD59" s="486"/>
      <c r="BE59" s="486"/>
      <c r="BF59" s="465">
        <v>1</v>
      </c>
      <c r="BG59" s="498"/>
      <c r="BH59" s="486"/>
      <c r="BI59" s="486"/>
      <c r="BJ59" s="486"/>
      <c r="BK59" s="486"/>
      <c r="BL59" s="486"/>
      <c r="BM59" s="486"/>
      <c r="BN59" s="465">
        <v>1</v>
      </c>
      <c r="BO59" s="498"/>
      <c r="BP59" s="486"/>
      <c r="BQ59" s="486"/>
      <c r="BR59" s="486"/>
      <c r="BS59" s="486"/>
      <c r="BT59" s="486"/>
      <c r="BU59" s="486"/>
      <c r="BV59" s="416">
        <v>1</v>
      </c>
      <c r="BW59" s="498"/>
      <c r="BX59" s="486"/>
      <c r="BY59" s="486"/>
      <c r="BZ59" s="486"/>
      <c r="CA59" s="486"/>
      <c r="CB59" s="486"/>
      <c r="CC59" s="486"/>
      <c r="CD59" s="454">
        <v>1</v>
      </c>
      <c r="CE59" s="487"/>
      <c r="CF59" s="172"/>
    </row>
    <row r="60" spans="1:84" s="85" customFormat="1" ht="18" x14ac:dyDescent="0.35">
      <c r="A60" s="172"/>
      <c r="B60" s="283">
        <v>17</v>
      </c>
      <c r="C60" s="310" t="s">
        <v>62</v>
      </c>
      <c r="D60" s="486"/>
      <c r="E60" s="486"/>
      <c r="F60" s="486"/>
      <c r="G60" s="486"/>
      <c r="H60" s="486"/>
      <c r="I60" s="486"/>
      <c r="J60" s="416">
        <v>1</v>
      </c>
      <c r="K60" s="498"/>
      <c r="L60" s="486"/>
      <c r="M60" s="486"/>
      <c r="N60" s="486"/>
      <c r="O60" s="486"/>
      <c r="P60" s="486"/>
      <c r="Q60" s="486"/>
      <c r="R60" s="465">
        <v>1</v>
      </c>
      <c r="S60" s="498"/>
      <c r="T60" s="486"/>
      <c r="U60" s="486"/>
      <c r="V60" s="486"/>
      <c r="W60" s="486"/>
      <c r="X60" s="486"/>
      <c r="Y60" s="486"/>
      <c r="Z60" s="465">
        <v>1</v>
      </c>
      <c r="AA60" s="498"/>
      <c r="AB60" s="486"/>
      <c r="AC60" s="486"/>
      <c r="AD60" s="486"/>
      <c r="AE60" s="486"/>
      <c r="AF60" s="486"/>
      <c r="AG60" s="486"/>
      <c r="AH60" s="465">
        <v>1</v>
      </c>
      <c r="AI60" s="498"/>
      <c r="AJ60" s="486"/>
      <c r="AK60" s="486"/>
      <c r="AL60" s="486"/>
      <c r="AM60" s="486"/>
      <c r="AN60" s="486"/>
      <c r="AO60" s="486"/>
      <c r="AP60" s="416">
        <v>1</v>
      </c>
      <c r="AQ60" s="498"/>
      <c r="AR60" s="486"/>
      <c r="AS60" s="486"/>
      <c r="AT60" s="486"/>
      <c r="AU60" s="486"/>
      <c r="AV60" s="486"/>
      <c r="AW60" s="486"/>
      <c r="AX60" s="465">
        <v>1</v>
      </c>
      <c r="AY60" s="498"/>
      <c r="AZ60" s="486"/>
      <c r="BA60" s="486"/>
      <c r="BB60" s="486"/>
      <c r="BC60" s="486"/>
      <c r="BD60" s="486"/>
      <c r="BE60" s="486"/>
      <c r="BF60" s="465">
        <v>1</v>
      </c>
      <c r="BG60" s="498"/>
      <c r="BH60" s="486"/>
      <c r="BI60" s="486"/>
      <c r="BJ60" s="486"/>
      <c r="BK60" s="486"/>
      <c r="BL60" s="486"/>
      <c r="BM60" s="486"/>
      <c r="BN60" s="465">
        <v>1</v>
      </c>
      <c r="BO60" s="498"/>
      <c r="BP60" s="486"/>
      <c r="BQ60" s="486"/>
      <c r="BR60" s="486"/>
      <c r="BS60" s="486"/>
      <c r="BT60" s="486"/>
      <c r="BU60" s="486"/>
      <c r="BV60" s="416">
        <v>1</v>
      </c>
      <c r="BW60" s="498"/>
      <c r="BX60" s="486"/>
      <c r="BY60" s="486"/>
      <c r="BZ60" s="486"/>
      <c r="CA60" s="486"/>
      <c r="CB60" s="486"/>
      <c r="CC60" s="486"/>
      <c r="CD60" s="454">
        <v>1</v>
      </c>
      <c r="CE60" s="487"/>
      <c r="CF60" s="172"/>
    </row>
    <row r="61" spans="1:84" s="85" customFormat="1" ht="18" x14ac:dyDescent="0.35">
      <c r="A61" s="172"/>
      <c r="B61" s="286">
        <v>18</v>
      </c>
      <c r="C61" s="309" t="s">
        <v>63</v>
      </c>
      <c r="D61" s="486"/>
      <c r="E61" s="486"/>
      <c r="F61" s="486"/>
      <c r="G61" s="486"/>
      <c r="H61" s="486"/>
      <c r="I61" s="486"/>
      <c r="J61" s="416">
        <v>1</v>
      </c>
      <c r="K61" s="498"/>
      <c r="L61" s="486"/>
      <c r="M61" s="486"/>
      <c r="N61" s="486"/>
      <c r="O61" s="486"/>
      <c r="P61" s="486"/>
      <c r="Q61" s="486"/>
      <c r="R61" s="465">
        <v>1</v>
      </c>
      <c r="S61" s="498"/>
      <c r="T61" s="486"/>
      <c r="U61" s="486"/>
      <c r="V61" s="486"/>
      <c r="W61" s="486"/>
      <c r="X61" s="486"/>
      <c r="Y61" s="486"/>
      <c r="Z61" s="465">
        <v>1</v>
      </c>
      <c r="AA61" s="498"/>
      <c r="AB61" s="486"/>
      <c r="AC61" s="486"/>
      <c r="AD61" s="486"/>
      <c r="AE61" s="486"/>
      <c r="AF61" s="486"/>
      <c r="AG61" s="486"/>
      <c r="AH61" s="465">
        <v>1</v>
      </c>
      <c r="AI61" s="498"/>
      <c r="AJ61" s="486"/>
      <c r="AK61" s="486"/>
      <c r="AL61" s="486"/>
      <c r="AM61" s="486"/>
      <c r="AN61" s="486"/>
      <c r="AO61" s="486"/>
      <c r="AP61" s="416">
        <v>1</v>
      </c>
      <c r="AQ61" s="498"/>
      <c r="AR61" s="486"/>
      <c r="AS61" s="486"/>
      <c r="AT61" s="486"/>
      <c r="AU61" s="486"/>
      <c r="AV61" s="486"/>
      <c r="AW61" s="486"/>
      <c r="AX61" s="465">
        <v>1</v>
      </c>
      <c r="AY61" s="498"/>
      <c r="AZ61" s="486"/>
      <c r="BA61" s="486"/>
      <c r="BB61" s="486"/>
      <c r="BC61" s="486"/>
      <c r="BD61" s="486"/>
      <c r="BE61" s="486"/>
      <c r="BF61" s="465">
        <v>1</v>
      </c>
      <c r="BG61" s="498"/>
      <c r="BH61" s="486"/>
      <c r="BI61" s="486"/>
      <c r="BJ61" s="486"/>
      <c r="BK61" s="486"/>
      <c r="BL61" s="486"/>
      <c r="BM61" s="486"/>
      <c r="BN61" s="465">
        <v>1</v>
      </c>
      <c r="BO61" s="498"/>
      <c r="BP61" s="486"/>
      <c r="BQ61" s="486"/>
      <c r="BR61" s="486"/>
      <c r="BS61" s="486"/>
      <c r="BT61" s="486"/>
      <c r="BU61" s="486"/>
      <c r="BV61" s="416">
        <v>1</v>
      </c>
      <c r="BW61" s="498"/>
      <c r="BX61" s="486"/>
      <c r="BY61" s="486"/>
      <c r="BZ61" s="486"/>
      <c r="CA61" s="486"/>
      <c r="CB61" s="486"/>
      <c r="CC61" s="486"/>
      <c r="CD61" s="454">
        <v>1</v>
      </c>
      <c r="CE61" s="487"/>
      <c r="CF61" s="172"/>
    </row>
    <row r="62" spans="1:84" s="85" customFormat="1" ht="33" customHeight="1" x14ac:dyDescent="0.35">
      <c r="A62" s="172"/>
      <c r="B62" s="283">
        <v>19</v>
      </c>
      <c r="C62" s="375" t="s">
        <v>64</v>
      </c>
      <c r="D62" s="486"/>
      <c r="E62" s="486"/>
      <c r="F62" s="486"/>
      <c r="G62" s="486"/>
      <c r="H62" s="486"/>
      <c r="I62" s="486"/>
      <c r="J62" s="416">
        <v>1</v>
      </c>
      <c r="K62" s="498"/>
      <c r="L62" s="486"/>
      <c r="M62" s="486"/>
      <c r="N62" s="486"/>
      <c r="O62" s="486"/>
      <c r="P62" s="486"/>
      <c r="Q62" s="486"/>
      <c r="R62" s="465">
        <v>1</v>
      </c>
      <c r="S62" s="498"/>
      <c r="T62" s="486"/>
      <c r="U62" s="486"/>
      <c r="V62" s="486"/>
      <c r="W62" s="486"/>
      <c r="X62" s="486"/>
      <c r="Y62" s="486"/>
      <c r="Z62" s="465">
        <v>1</v>
      </c>
      <c r="AA62" s="498"/>
      <c r="AB62" s="486"/>
      <c r="AC62" s="486"/>
      <c r="AD62" s="486"/>
      <c r="AE62" s="486"/>
      <c r="AF62" s="486"/>
      <c r="AG62" s="486"/>
      <c r="AH62" s="465">
        <v>1</v>
      </c>
      <c r="AI62" s="498"/>
      <c r="AJ62" s="486"/>
      <c r="AK62" s="486"/>
      <c r="AL62" s="486"/>
      <c r="AM62" s="486"/>
      <c r="AN62" s="486"/>
      <c r="AO62" s="486"/>
      <c r="AP62" s="416">
        <v>1</v>
      </c>
      <c r="AQ62" s="498"/>
      <c r="AR62" s="486"/>
      <c r="AS62" s="486"/>
      <c r="AT62" s="486"/>
      <c r="AU62" s="486"/>
      <c r="AV62" s="486"/>
      <c r="AW62" s="486"/>
      <c r="AX62" s="465">
        <v>1</v>
      </c>
      <c r="AY62" s="498"/>
      <c r="AZ62" s="486"/>
      <c r="BA62" s="486"/>
      <c r="BB62" s="486"/>
      <c r="BC62" s="486"/>
      <c r="BD62" s="486"/>
      <c r="BE62" s="486"/>
      <c r="BF62" s="465">
        <v>1</v>
      </c>
      <c r="BG62" s="498"/>
      <c r="BH62" s="486"/>
      <c r="BI62" s="486"/>
      <c r="BJ62" s="486"/>
      <c r="BK62" s="486"/>
      <c r="BL62" s="486"/>
      <c r="BM62" s="486"/>
      <c r="BN62" s="465">
        <v>1</v>
      </c>
      <c r="BO62" s="498"/>
      <c r="BP62" s="486"/>
      <c r="BQ62" s="486"/>
      <c r="BR62" s="486"/>
      <c r="BS62" s="486"/>
      <c r="BT62" s="486"/>
      <c r="BU62" s="486"/>
      <c r="BV62" s="416">
        <v>1</v>
      </c>
      <c r="BW62" s="498"/>
      <c r="BX62" s="486"/>
      <c r="BY62" s="486"/>
      <c r="BZ62" s="486"/>
      <c r="CA62" s="486"/>
      <c r="CB62" s="486"/>
      <c r="CC62" s="486"/>
      <c r="CD62" s="454">
        <v>0</v>
      </c>
      <c r="CE62" s="487"/>
      <c r="CF62" s="172"/>
    </row>
    <row r="63" spans="1:84" s="85" customFormat="1" ht="18" x14ac:dyDescent="0.35">
      <c r="A63" s="172"/>
      <c r="B63" s="286">
        <v>20</v>
      </c>
      <c r="C63" s="309" t="s">
        <v>65</v>
      </c>
      <c r="D63" s="486"/>
      <c r="E63" s="486"/>
      <c r="F63" s="486"/>
      <c r="G63" s="486"/>
      <c r="H63" s="486"/>
      <c r="I63" s="486"/>
      <c r="J63" s="416">
        <v>1</v>
      </c>
      <c r="K63" s="498"/>
      <c r="L63" s="486"/>
      <c r="M63" s="486"/>
      <c r="N63" s="486"/>
      <c r="O63" s="486"/>
      <c r="P63" s="486"/>
      <c r="Q63" s="486"/>
      <c r="R63" s="465">
        <v>1</v>
      </c>
      <c r="S63" s="498"/>
      <c r="T63" s="486"/>
      <c r="U63" s="486"/>
      <c r="V63" s="486"/>
      <c r="W63" s="486"/>
      <c r="X63" s="486"/>
      <c r="Y63" s="486"/>
      <c r="Z63" s="465">
        <v>1</v>
      </c>
      <c r="AA63" s="498"/>
      <c r="AB63" s="486"/>
      <c r="AC63" s="486"/>
      <c r="AD63" s="486"/>
      <c r="AE63" s="486"/>
      <c r="AF63" s="486"/>
      <c r="AG63" s="486"/>
      <c r="AH63" s="465">
        <v>1</v>
      </c>
      <c r="AI63" s="498"/>
      <c r="AJ63" s="486"/>
      <c r="AK63" s="486"/>
      <c r="AL63" s="486"/>
      <c r="AM63" s="486"/>
      <c r="AN63" s="486"/>
      <c r="AO63" s="486"/>
      <c r="AP63" s="416">
        <v>1</v>
      </c>
      <c r="AQ63" s="498"/>
      <c r="AR63" s="486"/>
      <c r="AS63" s="486"/>
      <c r="AT63" s="486"/>
      <c r="AU63" s="486"/>
      <c r="AV63" s="486"/>
      <c r="AW63" s="486"/>
      <c r="AX63" s="465">
        <v>1</v>
      </c>
      <c r="AY63" s="498"/>
      <c r="AZ63" s="486"/>
      <c r="BA63" s="486"/>
      <c r="BB63" s="486"/>
      <c r="BC63" s="486"/>
      <c r="BD63" s="486"/>
      <c r="BE63" s="486"/>
      <c r="BF63" s="465">
        <v>1</v>
      </c>
      <c r="BG63" s="498"/>
      <c r="BH63" s="486"/>
      <c r="BI63" s="486"/>
      <c r="BJ63" s="486"/>
      <c r="BK63" s="486"/>
      <c r="BL63" s="486"/>
      <c r="BM63" s="486"/>
      <c r="BN63" s="465">
        <v>1</v>
      </c>
      <c r="BO63" s="498"/>
      <c r="BP63" s="486"/>
      <c r="BQ63" s="486"/>
      <c r="BR63" s="486"/>
      <c r="BS63" s="486"/>
      <c r="BT63" s="486"/>
      <c r="BU63" s="486"/>
      <c r="BV63" s="416">
        <v>1</v>
      </c>
      <c r="BW63" s="498"/>
      <c r="BX63" s="486"/>
      <c r="BY63" s="486"/>
      <c r="BZ63" s="486"/>
      <c r="CA63" s="486"/>
      <c r="CB63" s="486"/>
      <c r="CC63" s="486"/>
      <c r="CD63" s="454">
        <v>1</v>
      </c>
      <c r="CE63" s="487"/>
      <c r="CF63" s="172"/>
    </row>
    <row r="64" spans="1:84" s="85" customFormat="1" ht="18" x14ac:dyDescent="0.35">
      <c r="A64" s="172"/>
      <c r="B64" s="283">
        <v>21</v>
      </c>
      <c r="C64" s="310" t="s">
        <v>66</v>
      </c>
      <c r="D64" s="486"/>
      <c r="E64" s="486"/>
      <c r="F64" s="486"/>
      <c r="G64" s="486"/>
      <c r="H64" s="486"/>
      <c r="I64" s="486"/>
      <c r="J64" s="416">
        <v>1</v>
      </c>
      <c r="K64" s="498"/>
      <c r="L64" s="486"/>
      <c r="M64" s="486"/>
      <c r="N64" s="486"/>
      <c r="O64" s="486"/>
      <c r="P64" s="486"/>
      <c r="Q64" s="486"/>
      <c r="R64" s="465">
        <v>1</v>
      </c>
      <c r="S64" s="498"/>
      <c r="T64" s="486"/>
      <c r="U64" s="486"/>
      <c r="V64" s="486"/>
      <c r="W64" s="486"/>
      <c r="X64" s="486"/>
      <c r="Y64" s="486"/>
      <c r="Z64" s="465">
        <v>1</v>
      </c>
      <c r="AA64" s="498"/>
      <c r="AB64" s="486"/>
      <c r="AC64" s="486"/>
      <c r="AD64" s="486"/>
      <c r="AE64" s="486"/>
      <c r="AF64" s="486"/>
      <c r="AG64" s="486"/>
      <c r="AH64" s="465">
        <v>1</v>
      </c>
      <c r="AI64" s="498"/>
      <c r="AJ64" s="486"/>
      <c r="AK64" s="486"/>
      <c r="AL64" s="486"/>
      <c r="AM64" s="486"/>
      <c r="AN64" s="486"/>
      <c r="AO64" s="486"/>
      <c r="AP64" s="416">
        <v>1</v>
      </c>
      <c r="AQ64" s="498"/>
      <c r="AR64" s="486"/>
      <c r="AS64" s="486"/>
      <c r="AT64" s="486"/>
      <c r="AU64" s="486"/>
      <c r="AV64" s="486"/>
      <c r="AW64" s="486"/>
      <c r="AX64" s="465">
        <v>1</v>
      </c>
      <c r="AY64" s="498"/>
      <c r="AZ64" s="486"/>
      <c r="BA64" s="486"/>
      <c r="BB64" s="486"/>
      <c r="BC64" s="486"/>
      <c r="BD64" s="486"/>
      <c r="BE64" s="486"/>
      <c r="BF64" s="465">
        <v>1</v>
      </c>
      <c r="BG64" s="498"/>
      <c r="BH64" s="486"/>
      <c r="BI64" s="486"/>
      <c r="BJ64" s="486"/>
      <c r="BK64" s="486"/>
      <c r="BL64" s="486"/>
      <c r="BM64" s="486"/>
      <c r="BN64" s="465">
        <v>1</v>
      </c>
      <c r="BO64" s="498"/>
      <c r="BP64" s="486"/>
      <c r="BQ64" s="486"/>
      <c r="BR64" s="486"/>
      <c r="BS64" s="486"/>
      <c r="BT64" s="486"/>
      <c r="BU64" s="486"/>
      <c r="BV64" s="416">
        <v>1</v>
      </c>
      <c r="BW64" s="498"/>
      <c r="BX64" s="486"/>
      <c r="BY64" s="486"/>
      <c r="BZ64" s="486"/>
      <c r="CA64" s="486"/>
      <c r="CB64" s="486"/>
      <c r="CC64" s="486"/>
      <c r="CD64" s="454">
        <v>1</v>
      </c>
      <c r="CE64" s="487"/>
      <c r="CF64" s="172"/>
    </row>
    <row r="65" spans="1:84" s="85" customFormat="1" ht="18.75" thickBot="1" x14ac:dyDescent="0.4">
      <c r="A65" s="172"/>
      <c r="B65" s="306">
        <v>22</v>
      </c>
      <c r="C65" s="314" t="s">
        <v>67</v>
      </c>
      <c r="D65" s="486"/>
      <c r="E65" s="486"/>
      <c r="F65" s="486"/>
      <c r="G65" s="486"/>
      <c r="H65" s="486"/>
      <c r="I65" s="486"/>
      <c r="J65" s="451">
        <v>1</v>
      </c>
      <c r="K65" s="499"/>
      <c r="L65" s="486"/>
      <c r="M65" s="486"/>
      <c r="N65" s="486"/>
      <c r="O65" s="486"/>
      <c r="P65" s="486"/>
      <c r="Q65" s="486"/>
      <c r="R65" s="478">
        <v>1</v>
      </c>
      <c r="S65" s="499"/>
      <c r="T65" s="486"/>
      <c r="U65" s="486"/>
      <c r="V65" s="486"/>
      <c r="W65" s="486"/>
      <c r="X65" s="486"/>
      <c r="Y65" s="486"/>
      <c r="Z65" s="478">
        <v>1</v>
      </c>
      <c r="AA65" s="499"/>
      <c r="AB65" s="486"/>
      <c r="AC65" s="486"/>
      <c r="AD65" s="486"/>
      <c r="AE65" s="486"/>
      <c r="AF65" s="486"/>
      <c r="AG65" s="486"/>
      <c r="AH65" s="478">
        <v>1</v>
      </c>
      <c r="AI65" s="499"/>
      <c r="AJ65" s="486"/>
      <c r="AK65" s="486"/>
      <c r="AL65" s="486"/>
      <c r="AM65" s="486"/>
      <c r="AN65" s="486"/>
      <c r="AO65" s="486"/>
      <c r="AP65" s="451">
        <v>1</v>
      </c>
      <c r="AQ65" s="499"/>
      <c r="AR65" s="486"/>
      <c r="AS65" s="486"/>
      <c r="AT65" s="486"/>
      <c r="AU65" s="486"/>
      <c r="AV65" s="486"/>
      <c r="AW65" s="486"/>
      <c r="AX65" s="478">
        <v>1</v>
      </c>
      <c r="AY65" s="499"/>
      <c r="AZ65" s="486"/>
      <c r="BA65" s="486"/>
      <c r="BB65" s="486"/>
      <c r="BC65" s="486"/>
      <c r="BD65" s="486"/>
      <c r="BE65" s="486"/>
      <c r="BF65" s="478">
        <v>1</v>
      </c>
      <c r="BG65" s="499"/>
      <c r="BH65" s="486"/>
      <c r="BI65" s="486"/>
      <c r="BJ65" s="486"/>
      <c r="BK65" s="486"/>
      <c r="BL65" s="486"/>
      <c r="BM65" s="486"/>
      <c r="BN65" s="478">
        <v>1</v>
      </c>
      <c r="BO65" s="499"/>
      <c r="BP65" s="486"/>
      <c r="BQ65" s="486"/>
      <c r="BR65" s="486"/>
      <c r="BS65" s="486"/>
      <c r="BT65" s="486"/>
      <c r="BU65" s="486"/>
      <c r="BV65" s="451">
        <v>1</v>
      </c>
      <c r="BW65" s="499"/>
      <c r="BX65" s="486"/>
      <c r="BY65" s="486"/>
      <c r="BZ65" s="486"/>
      <c r="CA65" s="486"/>
      <c r="CB65" s="486"/>
      <c r="CC65" s="486"/>
      <c r="CD65" s="460">
        <v>1</v>
      </c>
      <c r="CE65" s="487"/>
      <c r="CF65" s="172"/>
    </row>
    <row r="66" spans="1:84" s="85" customFormat="1" ht="18.75" thickBot="1" x14ac:dyDescent="0.4">
      <c r="A66" s="172"/>
      <c r="B66" s="276" t="s">
        <v>215</v>
      </c>
      <c r="C66" s="1045" t="s">
        <v>69</v>
      </c>
      <c r="D66" s="1046"/>
      <c r="E66" s="1046"/>
      <c r="F66" s="1046"/>
      <c r="G66" s="1046"/>
      <c r="H66" s="1046"/>
      <c r="I66" s="1046"/>
      <c r="J66" s="1046"/>
      <c r="K66" s="1046"/>
      <c r="L66" s="1046"/>
      <c r="M66" s="1046"/>
      <c r="N66" s="1046"/>
      <c r="O66" s="1046"/>
      <c r="P66" s="1046"/>
      <c r="Q66" s="1046"/>
      <c r="R66" s="1046"/>
      <c r="S66" s="1046"/>
      <c r="T66" s="1046"/>
      <c r="U66" s="1046"/>
      <c r="V66" s="1046"/>
      <c r="W66" s="1046"/>
      <c r="X66" s="1046"/>
      <c r="Y66" s="1046"/>
      <c r="Z66" s="1046"/>
      <c r="AA66" s="1046"/>
      <c r="AB66" s="1046"/>
      <c r="AC66" s="1046"/>
      <c r="AD66" s="1046"/>
      <c r="AE66" s="1046"/>
      <c r="AF66" s="1046"/>
      <c r="AG66" s="1046"/>
      <c r="AH66" s="1046"/>
      <c r="AI66" s="1046"/>
      <c r="AJ66" s="1046"/>
      <c r="AK66" s="1046"/>
      <c r="AL66" s="1046"/>
      <c r="AM66" s="1046"/>
      <c r="AN66" s="1046"/>
      <c r="AO66" s="1046"/>
      <c r="AP66" s="1046"/>
      <c r="AQ66" s="1046"/>
      <c r="AR66" s="1046"/>
      <c r="AS66" s="1046"/>
      <c r="AT66" s="1046"/>
      <c r="AU66" s="1046"/>
      <c r="AV66" s="1046"/>
      <c r="AW66" s="1046"/>
      <c r="AX66" s="1046"/>
      <c r="AY66" s="1046"/>
      <c r="AZ66" s="1046"/>
      <c r="BA66" s="1046"/>
      <c r="BB66" s="1046"/>
      <c r="BC66" s="1046"/>
      <c r="BD66" s="1046"/>
      <c r="BE66" s="1046"/>
      <c r="BF66" s="1046"/>
      <c r="BG66" s="1046"/>
      <c r="BH66" s="1046"/>
      <c r="BI66" s="1046"/>
      <c r="BJ66" s="1046"/>
      <c r="BK66" s="1046"/>
      <c r="BL66" s="1046"/>
      <c r="BM66" s="1046"/>
      <c r="BN66" s="1046"/>
      <c r="BO66" s="1046"/>
      <c r="BP66" s="1046"/>
      <c r="BQ66" s="1046"/>
      <c r="BR66" s="1046"/>
      <c r="BS66" s="1046"/>
      <c r="BT66" s="1046"/>
      <c r="BU66" s="1046"/>
      <c r="BV66" s="1046"/>
      <c r="BW66" s="1046"/>
      <c r="BX66" s="1046"/>
      <c r="BY66" s="1046"/>
      <c r="BZ66" s="1046"/>
      <c r="CA66" s="1046"/>
      <c r="CB66" s="1046"/>
      <c r="CC66" s="1046"/>
      <c r="CD66" s="1046"/>
      <c r="CE66" s="1047"/>
      <c r="CF66" s="172"/>
    </row>
    <row r="67" spans="1:84" s="85" customFormat="1" ht="19.5" customHeight="1" x14ac:dyDescent="0.35">
      <c r="A67" s="172"/>
      <c r="B67" s="282">
        <v>11</v>
      </c>
      <c r="C67" s="308" t="s">
        <v>70</v>
      </c>
      <c r="D67" s="486"/>
      <c r="E67" s="486"/>
      <c r="F67" s="486"/>
      <c r="G67" s="486"/>
      <c r="H67" s="486"/>
      <c r="I67" s="486"/>
      <c r="J67" s="486"/>
      <c r="K67" s="467">
        <v>1</v>
      </c>
      <c r="L67" s="486"/>
      <c r="M67" s="486"/>
      <c r="N67" s="486"/>
      <c r="O67" s="486"/>
      <c r="P67" s="486"/>
      <c r="Q67" s="486"/>
      <c r="R67" s="486"/>
      <c r="S67" s="455">
        <v>1</v>
      </c>
      <c r="T67" s="486"/>
      <c r="U67" s="486"/>
      <c r="V67" s="486"/>
      <c r="W67" s="486"/>
      <c r="X67" s="486"/>
      <c r="Y67" s="486"/>
      <c r="Z67" s="486"/>
      <c r="AA67" s="447">
        <v>1</v>
      </c>
      <c r="AB67" s="500"/>
      <c r="AC67" s="486"/>
      <c r="AD67" s="486"/>
      <c r="AE67" s="486"/>
      <c r="AF67" s="486"/>
      <c r="AG67" s="486"/>
      <c r="AH67" s="486"/>
      <c r="AI67" s="455">
        <v>1</v>
      </c>
      <c r="AJ67" s="486"/>
      <c r="AK67" s="486"/>
      <c r="AL67" s="486"/>
      <c r="AM67" s="486"/>
      <c r="AN67" s="486"/>
      <c r="AO67" s="486"/>
      <c r="AP67" s="486"/>
      <c r="AQ67" s="467">
        <v>1</v>
      </c>
      <c r="AR67" s="486"/>
      <c r="AS67" s="486"/>
      <c r="AT67" s="486"/>
      <c r="AU67" s="486"/>
      <c r="AV67" s="486"/>
      <c r="AW67" s="486"/>
      <c r="AX67" s="501"/>
      <c r="AY67" s="455">
        <v>1</v>
      </c>
      <c r="AZ67" s="486"/>
      <c r="BA67" s="486"/>
      <c r="BB67" s="486"/>
      <c r="BC67" s="486"/>
      <c r="BD67" s="486"/>
      <c r="BE67" s="486"/>
      <c r="BF67" s="486"/>
      <c r="BG67" s="447">
        <v>1</v>
      </c>
      <c r="BH67" s="486"/>
      <c r="BI67" s="486"/>
      <c r="BJ67" s="486"/>
      <c r="BK67" s="486"/>
      <c r="BL67" s="486"/>
      <c r="BM67" s="486"/>
      <c r="BN67" s="486"/>
      <c r="BO67" s="455">
        <v>1</v>
      </c>
      <c r="BP67" s="486"/>
      <c r="BQ67" s="486"/>
      <c r="BR67" s="486"/>
      <c r="BS67" s="486"/>
      <c r="BT67" s="486"/>
      <c r="BU67" s="486"/>
      <c r="BV67" s="486"/>
      <c r="BW67" s="467">
        <v>1</v>
      </c>
      <c r="BX67" s="486"/>
      <c r="BY67" s="486"/>
      <c r="BZ67" s="486"/>
      <c r="CA67" s="486"/>
      <c r="CB67" s="486"/>
      <c r="CC67" s="486"/>
      <c r="CD67" s="486"/>
      <c r="CE67" s="467">
        <v>1</v>
      </c>
      <c r="CF67" s="172"/>
    </row>
    <row r="68" spans="1:84" s="85" customFormat="1" ht="18" x14ac:dyDescent="0.35">
      <c r="A68" s="172"/>
      <c r="B68" s="286">
        <v>12</v>
      </c>
      <c r="C68" s="309" t="s">
        <v>71</v>
      </c>
      <c r="D68" s="486"/>
      <c r="E68" s="486"/>
      <c r="F68" s="486"/>
      <c r="G68" s="486"/>
      <c r="H68" s="486"/>
      <c r="I68" s="486"/>
      <c r="J68" s="486"/>
      <c r="K68" s="469">
        <v>1</v>
      </c>
      <c r="L68" s="486"/>
      <c r="M68" s="486"/>
      <c r="N68" s="486"/>
      <c r="O68" s="486"/>
      <c r="P68" s="486"/>
      <c r="Q68" s="486"/>
      <c r="R68" s="486"/>
      <c r="S68" s="456">
        <v>1</v>
      </c>
      <c r="T68" s="486"/>
      <c r="U68" s="486"/>
      <c r="V68" s="486"/>
      <c r="W68" s="486"/>
      <c r="X68" s="486"/>
      <c r="Y68" s="486"/>
      <c r="Z68" s="486"/>
      <c r="AA68" s="448">
        <v>1</v>
      </c>
      <c r="AB68" s="500"/>
      <c r="AC68" s="486"/>
      <c r="AD68" s="486"/>
      <c r="AE68" s="486"/>
      <c r="AF68" s="486"/>
      <c r="AG68" s="486"/>
      <c r="AH68" s="486"/>
      <c r="AI68" s="456">
        <v>1</v>
      </c>
      <c r="AJ68" s="486"/>
      <c r="AK68" s="486"/>
      <c r="AL68" s="486"/>
      <c r="AM68" s="486"/>
      <c r="AN68" s="486"/>
      <c r="AO68" s="486"/>
      <c r="AP68" s="486"/>
      <c r="AQ68" s="469">
        <v>1</v>
      </c>
      <c r="AR68" s="486"/>
      <c r="AS68" s="486"/>
      <c r="AT68" s="486"/>
      <c r="AU68" s="486"/>
      <c r="AV68" s="486"/>
      <c r="AW68" s="486"/>
      <c r="AX68" s="486"/>
      <c r="AY68" s="456">
        <v>1</v>
      </c>
      <c r="AZ68" s="486"/>
      <c r="BA68" s="486"/>
      <c r="BB68" s="486"/>
      <c r="BC68" s="486"/>
      <c r="BD68" s="486"/>
      <c r="BE68" s="486"/>
      <c r="BF68" s="486"/>
      <c r="BG68" s="448">
        <v>1</v>
      </c>
      <c r="BH68" s="486"/>
      <c r="BI68" s="486"/>
      <c r="BJ68" s="486"/>
      <c r="BK68" s="486"/>
      <c r="BL68" s="486"/>
      <c r="BM68" s="486"/>
      <c r="BN68" s="486"/>
      <c r="BO68" s="456">
        <v>1</v>
      </c>
      <c r="BP68" s="486"/>
      <c r="BQ68" s="486"/>
      <c r="BR68" s="486"/>
      <c r="BS68" s="486"/>
      <c r="BT68" s="486"/>
      <c r="BU68" s="486"/>
      <c r="BV68" s="486"/>
      <c r="BW68" s="469">
        <v>1</v>
      </c>
      <c r="BX68" s="486"/>
      <c r="BY68" s="486"/>
      <c r="BZ68" s="486"/>
      <c r="CA68" s="486"/>
      <c r="CB68" s="486"/>
      <c r="CC68" s="486"/>
      <c r="CD68" s="486"/>
      <c r="CE68" s="469">
        <v>1</v>
      </c>
      <c r="CF68" s="172"/>
    </row>
    <row r="69" spans="1:84" s="85" customFormat="1" ht="18" x14ac:dyDescent="0.35">
      <c r="A69" s="172"/>
      <c r="B69" s="283">
        <v>13</v>
      </c>
      <c r="C69" s="310" t="s">
        <v>72</v>
      </c>
      <c r="D69" s="486"/>
      <c r="E69" s="486"/>
      <c r="F69" s="486"/>
      <c r="G69" s="486"/>
      <c r="H69" s="486"/>
      <c r="I69" s="486"/>
      <c r="J69" s="486"/>
      <c r="K69" s="469">
        <v>1</v>
      </c>
      <c r="L69" s="486"/>
      <c r="M69" s="486"/>
      <c r="N69" s="486"/>
      <c r="O69" s="486"/>
      <c r="P69" s="486"/>
      <c r="Q69" s="486"/>
      <c r="R69" s="486"/>
      <c r="S69" s="456">
        <v>1</v>
      </c>
      <c r="T69" s="486"/>
      <c r="U69" s="486"/>
      <c r="V69" s="486"/>
      <c r="W69" s="486"/>
      <c r="X69" s="486"/>
      <c r="Y69" s="486"/>
      <c r="Z69" s="486"/>
      <c r="AA69" s="448">
        <v>1</v>
      </c>
      <c r="AB69" s="500"/>
      <c r="AC69" s="486"/>
      <c r="AD69" s="486"/>
      <c r="AE69" s="486"/>
      <c r="AF69" s="486"/>
      <c r="AG69" s="486"/>
      <c r="AH69" s="486"/>
      <c r="AI69" s="456">
        <v>1</v>
      </c>
      <c r="AJ69" s="486"/>
      <c r="AK69" s="486"/>
      <c r="AL69" s="486"/>
      <c r="AM69" s="486"/>
      <c r="AN69" s="486"/>
      <c r="AO69" s="486"/>
      <c r="AP69" s="486"/>
      <c r="AQ69" s="469">
        <v>1</v>
      </c>
      <c r="AR69" s="486"/>
      <c r="AS69" s="486"/>
      <c r="AT69" s="486"/>
      <c r="AU69" s="486"/>
      <c r="AV69" s="486"/>
      <c r="AW69" s="486"/>
      <c r="AX69" s="486"/>
      <c r="AY69" s="456">
        <v>1</v>
      </c>
      <c r="AZ69" s="486"/>
      <c r="BA69" s="486"/>
      <c r="BB69" s="486"/>
      <c r="BC69" s="486"/>
      <c r="BD69" s="486"/>
      <c r="BE69" s="486"/>
      <c r="BF69" s="486"/>
      <c r="BG69" s="448">
        <v>1</v>
      </c>
      <c r="BH69" s="486"/>
      <c r="BI69" s="486"/>
      <c r="BJ69" s="486"/>
      <c r="BK69" s="486"/>
      <c r="BL69" s="486"/>
      <c r="BM69" s="486"/>
      <c r="BN69" s="486"/>
      <c r="BO69" s="456">
        <v>1</v>
      </c>
      <c r="BP69" s="486"/>
      <c r="BQ69" s="486"/>
      <c r="BR69" s="486"/>
      <c r="BS69" s="486"/>
      <c r="BT69" s="486"/>
      <c r="BU69" s="486"/>
      <c r="BV69" s="486"/>
      <c r="BW69" s="469">
        <v>1</v>
      </c>
      <c r="BX69" s="486"/>
      <c r="BY69" s="486"/>
      <c r="BZ69" s="486"/>
      <c r="CA69" s="486"/>
      <c r="CB69" s="486"/>
      <c r="CC69" s="486"/>
      <c r="CD69" s="486"/>
      <c r="CE69" s="469">
        <v>1</v>
      </c>
      <c r="CF69" s="172"/>
    </row>
    <row r="70" spans="1:84" s="85" customFormat="1" ht="18" customHeight="1" x14ac:dyDescent="0.35">
      <c r="A70" s="172"/>
      <c r="B70" s="286">
        <v>14</v>
      </c>
      <c r="C70" s="309" t="s">
        <v>73</v>
      </c>
      <c r="D70" s="486"/>
      <c r="E70" s="486"/>
      <c r="F70" s="486"/>
      <c r="G70" s="486"/>
      <c r="H70" s="486"/>
      <c r="I70" s="486"/>
      <c r="J70" s="486"/>
      <c r="K70" s="469">
        <v>1</v>
      </c>
      <c r="L70" s="486"/>
      <c r="M70" s="486"/>
      <c r="N70" s="486"/>
      <c r="O70" s="486"/>
      <c r="P70" s="486"/>
      <c r="Q70" s="486"/>
      <c r="R70" s="486"/>
      <c r="S70" s="456">
        <v>1</v>
      </c>
      <c r="T70" s="486"/>
      <c r="U70" s="486"/>
      <c r="V70" s="486"/>
      <c r="W70" s="486"/>
      <c r="X70" s="486"/>
      <c r="Y70" s="486"/>
      <c r="Z70" s="486"/>
      <c r="AA70" s="448">
        <v>1</v>
      </c>
      <c r="AB70" s="500"/>
      <c r="AC70" s="486"/>
      <c r="AD70" s="486"/>
      <c r="AE70" s="486"/>
      <c r="AF70" s="486"/>
      <c r="AG70" s="486"/>
      <c r="AH70" s="486"/>
      <c r="AI70" s="456">
        <v>1</v>
      </c>
      <c r="AJ70" s="486"/>
      <c r="AK70" s="486"/>
      <c r="AL70" s="486"/>
      <c r="AM70" s="486"/>
      <c r="AN70" s="486"/>
      <c r="AO70" s="486"/>
      <c r="AP70" s="486"/>
      <c r="AQ70" s="469">
        <v>1</v>
      </c>
      <c r="AR70" s="486"/>
      <c r="AS70" s="486"/>
      <c r="AT70" s="486"/>
      <c r="AU70" s="486"/>
      <c r="AV70" s="486"/>
      <c r="AW70" s="486"/>
      <c r="AX70" s="486"/>
      <c r="AY70" s="456">
        <v>1</v>
      </c>
      <c r="AZ70" s="486"/>
      <c r="BA70" s="486"/>
      <c r="BB70" s="486"/>
      <c r="BC70" s="486"/>
      <c r="BD70" s="486"/>
      <c r="BE70" s="486"/>
      <c r="BF70" s="486"/>
      <c r="BG70" s="448">
        <v>1</v>
      </c>
      <c r="BH70" s="486"/>
      <c r="BI70" s="486"/>
      <c r="BJ70" s="486"/>
      <c r="BK70" s="486"/>
      <c r="BL70" s="486"/>
      <c r="BM70" s="486"/>
      <c r="BN70" s="486"/>
      <c r="BO70" s="456">
        <v>1</v>
      </c>
      <c r="BP70" s="486"/>
      <c r="BQ70" s="486"/>
      <c r="BR70" s="486"/>
      <c r="BS70" s="486"/>
      <c r="BT70" s="486"/>
      <c r="BU70" s="486"/>
      <c r="BV70" s="486"/>
      <c r="BW70" s="469">
        <v>1</v>
      </c>
      <c r="BX70" s="486"/>
      <c r="BY70" s="486"/>
      <c r="BZ70" s="486"/>
      <c r="CA70" s="486"/>
      <c r="CB70" s="486"/>
      <c r="CC70" s="486"/>
      <c r="CD70" s="486"/>
      <c r="CE70" s="469">
        <v>1</v>
      </c>
      <c r="CF70" s="172"/>
    </row>
    <row r="71" spans="1:84" s="85" customFormat="1" ht="16.5" customHeight="1" x14ac:dyDescent="0.35">
      <c r="A71" s="172"/>
      <c r="B71" s="283">
        <v>15</v>
      </c>
      <c r="C71" s="310" t="s">
        <v>74</v>
      </c>
      <c r="D71" s="486"/>
      <c r="E71" s="486"/>
      <c r="F71" s="486"/>
      <c r="G71" s="486"/>
      <c r="H71" s="486"/>
      <c r="I71" s="486"/>
      <c r="J71" s="486"/>
      <c r="K71" s="469">
        <v>1</v>
      </c>
      <c r="L71" s="486"/>
      <c r="M71" s="486"/>
      <c r="N71" s="486"/>
      <c r="O71" s="486"/>
      <c r="P71" s="486"/>
      <c r="Q71" s="486"/>
      <c r="R71" s="486"/>
      <c r="S71" s="456">
        <v>1</v>
      </c>
      <c r="T71" s="486"/>
      <c r="U71" s="486"/>
      <c r="V71" s="486"/>
      <c r="W71" s="486"/>
      <c r="X71" s="486"/>
      <c r="Y71" s="486"/>
      <c r="Z71" s="486"/>
      <c r="AA71" s="448">
        <v>1</v>
      </c>
      <c r="AB71" s="500"/>
      <c r="AC71" s="486"/>
      <c r="AD71" s="486"/>
      <c r="AE71" s="486"/>
      <c r="AF71" s="486"/>
      <c r="AG71" s="486"/>
      <c r="AH71" s="486"/>
      <c r="AI71" s="456">
        <v>1</v>
      </c>
      <c r="AJ71" s="486"/>
      <c r="AK71" s="486"/>
      <c r="AL71" s="486"/>
      <c r="AM71" s="486"/>
      <c r="AN71" s="486"/>
      <c r="AO71" s="486"/>
      <c r="AP71" s="486"/>
      <c r="AQ71" s="469">
        <v>1</v>
      </c>
      <c r="AR71" s="486"/>
      <c r="AS71" s="486"/>
      <c r="AT71" s="486"/>
      <c r="AU71" s="486"/>
      <c r="AV71" s="486"/>
      <c r="AW71" s="486"/>
      <c r="AX71" s="486"/>
      <c r="AY71" s="456">
        <v>1</v>
      </c>
      <c r="AZ71" s="486"/>
      <c r="BA71" s="486"/>
      <c r="BB71" s="486"/>
      <c r="BC71" s="486"/>
      <c r="BD71" s="486"/>
      <c r="BE71" s="486"/>
      <c r="BF71" s="486"/>
      <c r="BG71" s="448">
        <v>1</v>
      </c>
      <c r="BH71" s="486"/>
      <c r="BI71" s="486"/>
      <c r="BJ71" s="486"/>
      <c r="BK71" s="486"/>
      <c r="BL71" s="486"/>
      <c r="BM71" s="486"/>
      <c r="BN71" s="486"/>
      <c r="BO71" s="456">
        <v>1</v>
      </c>
      <c r="BP71" s="486"/>
      <c r="BQ71" s="486"/>
      <c r="BR71" s="486"/>
      <c r="BS71" s="486"/>
      <c r="BT71" s="486"/>
      <c r="BU71" s="486"/>
      <c r="BV71" s="486"/>
      <c r="BW71" s="469">
        <v>1</v>
      </c>
      <c r="BX71" s="486"/>
      <c r="BY71" s="486"/>
      <c r="BZ71" s="486"/>
      <c r="CA71" s="486"/>
      <c r="CB71" s="486"/>
      <c r="CC71" s="486"/>
      <c r="CD71" s="486"/>
      <c r="CE71" s="469">
        <v>1</v>
      </c>
      <c r="CF71" s="172"/>
    </row>
    <row r="72" spans="1:84" s="85" customFormat="1" ht="18.75" thickBot="1" x14ac:dyDescent="0.4">
      <c r="A72" s="172"/>
      <c r="B72" s="306">
        <v>16</v>
      </c>
      <c r="C72" s="311" t="s">
        <v>75</v>
      </c>
      <c r="D72" s="486"/>
      <c r="E72" s="486"/>
      <c r="F72" s="486"/>
      <c r="G72" s="486"/>
      <c r="H72" s="486"/>
      <c r="I72" s="486"/>
      <c r="J72" s="486"/>
      <c r="K72" s="471">
        <v>1</v>
      </c>
      <c r="L72" s="486"/>
      <c r="M72" s="486"/>
      <c r="N72" s="486"/>
      <c r="O72" s="486"/>
      <c r="P72" s="486"/>
      <c r="Q72" s="486"/>
      <c r="R72" s="486"/>
      <c r="S72" s="457">
        <v>1</v>
      </c>
      <c r="T72" s="486"/>
      <c r="U72" s="486"/>
      <c r="V72" s="486"/>
      <c r="W72" s="486"/>
      <c r="X72" s="486"/>
      <c r="Y72" s="486"/>
      <c r="Z72" s="486"/>
      <c r="AA72" s="449">
        <v>1</v>
      </c>
      <c r="AB72" s="500"/>
      <c r="AC72" s="486"/>
      <c r="AD72" s="486"/>
      <c r="AE72" s="486"/>
      <c r="AF72" s="486"/>
      <c r="AG72" s="486"/>
      <c r="AH72" s="486"/>
      <c r="AI72" s="457">
        <v>1</v>
      </c>
      <c r="AJ72" s="486"/>
      <c r="AK72" s="486"/>
      <c r="AL72" s="486"/>
      <c r="AM72" s="486"/>
      <c r="AN72" s="486"/>
      <c r="AO72" s="486"/>
      <c r="AP72" s="486"/>
      <c r="AQ72" s="479">
        <v>1</v>
      </c>
      <c r="AR72" s="486"/>
      <c r="AS72" s="486"/>
      <c r="AT72" s="486"/>
      <c r="AU72" s="486"/>
      <c r="AV72" s="486"/>
      <c r="AW72" s="486"/>
      <c r="AX72" s="486"/>
      <c r="AY72" s="457">
        <v>1</v>
      </c>
      <c r="AZ72" s="486"/>
      <c r="BA72" s="486"/>
      <c r="BB72" s="486"/>
      <c r="BC72" s="486"/>
      <c r="BD72" s="486"/>
      <c r="BE72" s="486"/>
      <c r="BF72" s="486"/>
      <c r="BG72" s="449">
        <v>1</v>
      </c>
      <c r="BH72" s="486"/>
      <c r="BI72" s="486"/>
      <c r="BJ72" s="486"/>
      <c r="BK72" s="486"/>
      <c r="BL72" s="486"/>
      <c r="BM72" s="486"/>
      <c r="BN72" s="486"/>
      <c r="BO72" s="457">
        <v>1</v>
      </c>
      <c r="BP72" s="486"/>
      <c r="BQ72" s="486"/>
      <c r="BR72" s="486"/>
      <c r="BS72" s="486"/>
      <c r="BT72" s="486"/>
      <c r="BU72" s="486"/>
      <c r="BV72" s="486"/>
      <c r="BW72" s="471">
        <v>1</v>
      </c>
      <c r="BX72" s="486"/>
      <c r="BY72" s="486"/>
      <c r="BZ72" s="486"/>
      <c r="CA72" s="486"/>
      <c r="CB72" s="486"/>
      <c r="CC72" s="486"/>
      <c r="CD72" s="486"/>
      <c r="CE72" s="479">
        <v>1</v>
      </c>
      <c r="CF72" s="172"/>
    </row>
    <row r="73" spans="1:84" s="85" customFormat="1" ht="18.75" thickBot="1" x14ac:dyDescent="0.4">
      <c r="A73" s="172"/>
      <c r="B73" s="1038" t="s">
        <v>14</v>
      </c>
      <c r="C73" s="1007"/>
      <c r="D73" s="480">
        <f>SUM(D11:D25)</f>
        <v>12</v>
      </c>
      <c r="E73" s="480">
        <f>SUM(E11:E29)</f>
        <v>11</v>
      </c>
      <c r="F73" s="480">
        <f>SUM(F11:F36)</f>
        <v>16</v>
      </c>
      <c r="G73" s="480">
        <f>SUM(G11:G41)</f>
        <v>14</v>
      </c>
      <c r="H73" s="480">
        <f>SUM(H11:H47)</f>
        <v>15</v>
      </c>
      <c r="I73" s="480">
        <f>SUM(I11:I52)</f>
        <v>14</v>
      </c>
      <c r="J73" s="480">
        <f>SUM(J11:J66)</f>
        <v>22</v>
      </c>
      <c r="K73" s="480">
        <f>SUM(K11:K72)</f>
        <v>16</v>
      </c>
      <c r="L73" s="480">
        <f>SUM(L11:L25)</f>
        <v>14</v>
      </c>
      <c r="M73" s="480">
        <f>SUM(M11:M29)</f>
        <v>10</v>
      </c>
      <c r="N73" s="480">
        <f>SUM(N11:N36)</f>
        <v>16</v>
      </c>
      <c r="O73" s="480">
        <f>SUM(O11:O41)</f>
        <v>14</v>
      </c>
      <c r="P73" s="480">
        <f>SUM(P11:P47)</f>
        <v>15</v>
      </c>
      <c r="Q73" s="480">
        <f>SUM(Q11:Q52)</f>
        <v>14</v>
      </c>
      <c r="R73" s="480">
        <f>SUM(R11:R65)</f>
        <v>20</v>
      </c>
      <c r="S73" s="480">
        <f>SUM(S11:S20,S67:S72)</f>
        <v>16</v>
      </c>
      <c r="T73" s="480">
        <f>SUM(T11:T25)</f>
        <v>14</v>
      </c>
      <c r="U73" s="480">
        <f>SUM(U11:U29)</f>
        <v>12</v>
      </c>
      <c r="V73" s="480">
        <f>SUM(V11:V36)</f>
        <v>16</v>
      </c>
      <c r="W73" s="480">
        <f>SUM(W12:W41)</f>
        <v>13</v>
      </c>
      <c r="X73" s="480">
        <f>SUM(X11:X47)</f>
        <v>15</v>
      </c>
      <c r="Y73" s="480">
        <f>SUM(Y11:Y52)</f>
        <v>14</v>
      </c>
      <c r="Z73" s="480">
        <f>SUM(Z11:Z65)</f>
        <v>22</v>
      </c>
      <c r="AA73" s="480">
        <f>SUM(AA11:AA72)</f>
        <v>16</v>
      </c>
      <c r="AB73" s="480">
        <f>SUM(AB11:AB25)</f>
        <v>14</v>
      </c>
      <c r="AC73" s="480">
        <f>SUM(AC11:AC29)</f>
        <v>13</v>
      </c>
      <c r="AD73" s="480">
        <f>SUM(AD11:AD36)</f>
        <v>16</v>
      </c>
      <c r="AE73" s="480">
        <f>SUM(AE11:AE41)</f>
        <v>14</v>
      </c>
      <c r="AF73" s="480">
        <f>SUM(AF11:AF47)</f>
        <v>15</v>
      </c>
      <c r="AG73" s="480">
        <f>SUM(AG11:AG52)</f>
        <v>14</v>
      </c>
      <c r="AH73" s="480">
        <f>SUM(AH11:AH65)</f>
        <v>22</v>
      </c>
      <c r="AI73" s="480">
        <f>SUM(AI11:AI72)</f>
        <v>16</v>
      </c>
      <c r="AJ73" s="480">
        <f>SUM(AJ11:AJ25)</f>
        <v>14</v>
      </c>
      <c r="AK73" s="480">
        <f>SUM(AK11:AK29)</f>
        <v>13</v>
      </c>
      <c r="AL73" s="480">
        <f>SUM(AL11:AL36)</f>
        <v>16</v>
      </c>
      <c r="AM73" s="480">
        <f>SUM(AM11:AM41)</f>
        <v>14</v>
      </c>
      <c r="AN73" s="480">
        <f>SUM(AN11:AN47)</f>
        <v>15</v>
      </c>
      <c r="AO73" s="480">
        <f>SUM(AO11:AO52)</f>
        <v>14</v>
      </c>
      <c r="AP73" s="480">
        <f>SUM(AP11:AP65)</f>
        <v>22</v>
      </c>
      <c r="AQ73" s="480">
        <f>SUM(AQ11:AQ72)</f>
        <v>16</v>
      </c>
      <c r="AR73" s="482">
        <f>SUM(AR11:AR25)</f>
        <v>14</v>
      </c>
      <c r="AS73" s="480">
        <f>SUM(AS11:AS29)</f>
        <v>13</v>
      </c>
      <c r="AT73" s="483">
        <f>SUM(AT11:AT36)</f>
        <v>16</v>
      </c>
      <c r="AU73" s="480">
        <f>SUM(AU11:AU41)</f>
        <v>14</v>
      </c>
      <c r="AV73" s="483">
        <f>SUM(AV11:AV47)</f>
        <v>15</v>
      </c>
      <c r="AW73" s="480">
        <f>SUM(AW11:AW52)</f>
        <v>14</v>
      </c>
      <c r="AX73" s="483">
        <f>SUM(AX11:AX65)</f>
        <v>22</v>
      </c>
      <c r="AY73" s="480">
        <f>SUM(AY11:AY72)</f>
        <v>16</v>
      </c>
      <c r="AZ73" s="480">
        <f>SUM(AZ11:AZ25)</f>
        <v>14</v>
      </c>
      <c r="BA73" s="480">
        <f>SUM(BA11:BA29)</f>
        <v>13</v>
      </c>
      <c r="BB73" s="480">
        <f>SUM(BB11:BB36)</f>
        <v>16</v>
      </c>
      <c r="BC73" s="480">
        <f>SUM(BC11:BC41)</f>
        <v>14</v>
      </c>
      <c r="BD73" s="480">
        <f>SUM(BD11:BD47)</f>
        <v>15</v>
      </c>
      <c r="BE73" s="480">
        <f>SUM(BE11:BE52)</f>
        <v>14</v>
      </c>
      <c r="BF73" s="480">
        <f>SUM(BF11:BF65)</f>
        <v>22</v>
      </c>
      <c r="BG73" s="480">
        <f>SUM(BG11:BG72)</f>
        <v>16</v>
      </c>
      <c r="BH73" s="480">
        <f>SUM(BH11:BH25)</f>
        <v>14</v>
      </c>
      <c r="BI73" s="480">
        <f>SUM(BI11:BI29)</f>
        <v>11</v>
      </c>
      <c r="BJ73" s="480">
        <f>SUM(BJ11:BJ36)</f>
        <v>12</v>
      </c>
      <c r="BK73" s="480">
        <f>SUM(BK11:BK41)</f>
        <v>11</v>
      </c>
      <c r="BL73" s="480">
        <f>SUM(BL11:BL47)</f>
        <v>10</v>
      </c>
      <c r="BM73" s="480">
        <f>SUM(BM11:BM52)</f>
        <v>13</v>
      </c>
      <c r="BN73" s="480">
        <f>SUM(BN11:BN65)</f>
        <v>22</v>
      </c>
      <c r="BO73" s="480">
        <f>SUM(BO11:BO72)</f>
        <v>16</v>
      </c>
      <c r="BP73" s="480">
        <f>SUM(BP11:BP25)</f>
        <v>14</v>
      </c>
      <c r="BQ73" s="480">
        <f>SUM(BQ11:BQ29)</f>
        <v>13</v>
      </c>
      <c r="BR73" s="480">
        <f>SUM(BR11:BR36)</f>
        <v>16</v>
      </c>
      <c r="BS73" s="480">
        <f>SUM(BS11:BS41)</f>
        <v>14</v>
      </c>
      <c r="BT73" s="480">
        <f>SUM(BT11:BT47)</f>
        <v>15</v>
      </c>
      <c r="BU73" s="480">
        <f>SUM(BU11:BU52)</f>
        <v>14</v>
      </c>
      <c r="BV73" s="480">
        <f>SUM(BV11:BV65)</f>
        <v>22</v>
      </c>
      <c r="BW73" s="480">
        <f>SUM(BW11:BW72)</f>
        <v>16</v>
      </c>
      <c r="BX73" s="480">
        <f>SUM(BX11:BX25)</f>
        <v>10</v>
      </c>
      <c r="BY73" s="480">
        <f>SUM(BY11:BY29)</f>
        <v>13</v>
      </c>
      <c r="BZ73" s="480">
        <f>SUM(BZ11:BZ36)</f>
        <v>15</v>
      </c>
      <c r="CA73" s="480">
        <f>SUM(CA11:CA41)</f>
        <v>14</v>
      </c>
      <c r="CB73" s="480">
        <f>SUM(CB11:CB47)</f>
        <v>14</v>
      </c>
      <c r="CC73" s="480">
        <f>SUM(CC11:CC52)</f>
        <v>14</v>
      </c>
      <c r="CD73" s="480">
        <f>SUM(CD11:CD65)</f>
        <v>20</v>
      </c>
      <c r="CE73" s="480">
        <f>SUM(CE11:CE72)</f>
        <v>16</v>
      </c>
      <c r="CF73" s="172"/>
    </row>
    <row r="74" spans="1:84" s="85" customFormat="1" x14ac:dyDescent="0.3">
      <c r="A74" s="634"/>
      <c r="B74" s="633"/>
      <c r="C74" s="634"/>
      <c r="D74" s="634"/>
      <c r="E74" s="634"/>
      <c r="F74" s="634"/>
      <c r="G74" s="634"/>
      <c r="H74" s="634"/>
      <c r="I74" s="634"/>
      <c r="J74" s="634"/>
      <c r="K74" s="634"/>
      <c r="L74" s="634"/>
      <c r="M74" s="634"/>
      <c r="N74" s="634"/>
      <c r="O74" s="634"/>
      <c r="P74" s="634"/>
      <c r="Q74" s="634"/>
      <c r="R74" s="634"/>
      <c r="S74" s="634"/>
      <c r="T74" s="634"/>
      <c r="U74" s="634"/>
      <c r="V74" s="634"/>
      <c r="W74" s="634"/>
      <c r="X74" s="634"/>
      <c r="Y74" s="634"/>
      <c r="Z74" s="634"/>
      <c r="AA74" s="634"/>
      <c r="AB74" s="634"/>
      <c r="AC74" s="634"/>
      <c r="AD74" s="634"/>
      <c r="AE74" s="634"/>
      <c r="AF74" s="634"/>
      <c r="AG74" s="634"/>
      <c r="AH74" s="634"/>
      <c r="AI74" s="634"/>
      <c r="AJ74" s="634"/>
      <c r="AK74" s="634"/>
      <c r="AL74" s="634"/>
      <c r="AM74" s="634"/>
      <c r="AN74" s="634"/>
      <c r="AO74" s="634"/>
      <c r="AP74" s="634"/>
      <c r="AQ74" s="634"/>
      <c r="AR74" s="634"/>
      <c r="AS74" s="634"/>
      <c r="AT74" s="634"/>
      <c r="AU74" s="634"/>
      <c r="AV74" s="634"/>
      <c r="AW74" s="634"/>
      <c r="AX74" s="634"/>
      <c r="AY74" s="634"/>
      <c r="AZ74" s="634"/>
      <c r="BA74" s="634"/>
      <c r="BB74" s="634"/>
      <c r="BC74" s="634"/>
      <c r="BD74" s="634"/>
      <c r="BE74" s="634"/>
      <c r="BF74" s="634"/>
      <c r="BG74" s="634"/>
      <c r="BH74" s="634"/>
      <c r="BI74" s="634"/>
      <c r="BJ74" s="634"/>
      <c r="BK74" s="634"/>
      <c r="BL74" s="634"/>
      <c r="BM74" s="634"/>
      <c r="BN74" s="634"/>
      <c r="BO74" s="634"/>
      <c r="BP74" s="634"/>
      <c r="BQ74" s="634"/>
      <c r="BR74" s="634"/>
      <c r="BS74" s="634"/>
      <c r="BT74" s="634"/>
      <c r="BU74" s="634"/>
      <c r="BV74" s="634"/>
      <c r="BW74" s="634"/>
      <c r="BX74" s="634"/>
      <c r="BY74" s="634"/>
      <c r="BZ74" s="634"/>
      <c r="CA74" s="634"/>
      <c r="CB74" s="634"/>
      <c r="CC74" s="634"/>
      <c r="CD74" s="634"/>
      <c r="CE74" s="635"/>
      <c r="CF74" s="172"/>
    </row>
    <row r="75" spans="1:84" s="85" customFormat="1" x14ac:dyDescent="0.3">
      <c r="A75" s="634"/>
      <c r="B75" s="633"/>
      <c r="C75" s="634"/>
      <c r="D75" s="634"/>
      <c r="E75" s="634"/>
      <c r="F75" s="634"/>
      <c r="G75" s="634"/>
      <c r="H75" s="634"/>
      <c r="I75" s="634"/>
      <c r="J75" s="634"/>
      <c r="K75" s="634"/>
      <c r="L75" s="518"/>
      <c r="M75" s="634"/>
      <c r="N75" s="634"/>
      <c r="O75" s="634"/>
      <c r="P75" s="634"/>
      <c r="Q75" s="634"/>
      <c r="R75" s="634"/>
      <c r="S75" s="634"/>
      <c r="T75" s="634"/>
      <c r="U75" s="634"/>
      <c r="V75" s="634"/>
      <c r="W75" s="634"/>
      <c r="X75" s="634"/>
      <c r="Y75" s="634"/>
      <c r="Z75" s="634"/>
      <c r="AA75" s="634"/>
      <c r="AB75" s="634"/>
      <c r="AC75" s="634"/>
      <c r="AD75" s="634"/>
      <c r="AE75" s="634"/>
      <c r="AF75" s="634"/>
      <c r="AG75" s="634"/>
      <c r="AH75" s="634"/>
      <c r="AI75" s="634"/>
      <c r="AJ75" s="634"/>
      <c r="AK75" s="634"/>
      <c r="AL75" s="634"/>
      <c r="AM75" s="634"/>
      <c r="AN75" s="634"/>
      <c r="AO75" s="634"/>
      <c r="AP75" s="634"/>
      <c r="AQ75" s="634"/>
      <c r="AR75" s="518"/>
      <c r="AS75" s="634"/>
      <c r="AT75" s="634"/>
      <c r="AU75" s="634"/>
      <c r="AV75" s="634"/>
      <c r="AW75" s="634"/>
      <c r="AX75" s="634"/>
      <c r="AY75" s="634"/>
      <c r="AZ75" s="634"/>
      <c r="BA75" s="634"/>
      <c r="BB75" s="634"/>
      <c r="BC75" s="634"/>
      <c r="BD75" s="634"/>
      <c r="BE75" s="634"/>
      <c r="BF75" s="634"/>
      <c r="BG75" s="634"/>
      <c r="BH75" s="634"/>
      <c r="BI75" s="634"/>
      <c r="BJ75" s="634"/>
      <c r="BK75" s="634"/>
      <c r="BL75" s="634"/>
      <c r="BM75" s="634"/>
      <c r="BN75" s="634"/>
      <c r="BO75" s="634"/>
      <c r="BP75" s="634"/>
      <c r="BQ75" s="634"/>
      <c r="BR75" s="634"/>
      <c r="BS75" s="634"/>
      <c r="BT75" s="634"/>
      <c r="BU75" s="634"/>
      <c r="BV75" s="634"/>
      <c r="BW75" s="634"/>
      <c r="BX75" s="634"/>
      <c r="BY75" s="634"/>
      <c r="BZ75" s="634"/>
      <c r="CA75" s="634"/>
      <c r="CB75" s="634"/>
      <c r="CC75" s="634"/>
      <c r="CD75" s="634"/>
      <c r="CE75" s="635"/>
      <c r="CF75" s="172"/>
    </row>
    <row r="76" spans="1:84" s="85" customFormat="1" ht="15.75" thickBot="1" x14ac:dyDescent="0.35">
      <c r="A76" s="634"/>
      <c r="B76" s="633"/>
      <c r="C76" s="634"/>
      <c r="D76" s="634"/>
      <c r="E76" s="634"/>
      <c r="F76" s="634"/>
      <c r="G76" s="634"/>
      <c r="H76" s="634"/>
      <c r="I76" s="634"/>
      <c r="J76" s="634"/>
      <c r="K76" s="634"/>
      <c r="L76" s="518"/>
      <c r="M76" s="634"/>
      <c r="N76" s="634"/>
      <c r="O76" s="634"/>
      <c r="P76" s="634"/>
      <c r="Q76" s="634"/>
      <c r="R76" s="634"/>
      <c r="S76" s="634"/>
      <c r="T76" s="634"/>
      <c r="U76" s="634"/>
      <c r="V76" s="634"/>
      <c r="W76" s="634"/>
      <c r="X76" s="634"/>
      <c r="Y76" s="634"/>
      <c r="Z76" s="634"/>
      <c r="AA76" s="634"/>
      <c r="AB76" s="634"/>
      <c r="AC76" s="634"/>
      <c r="AD76" s="634"/>
      <c r="AE76" s="634"/>
      <c r="AF76" s="634"/>
      <c r="AG76" s="634"/>
      <c r="AH76" s="634"/>
      <c r="AI76" s="634"/>
      <c r="AJ76" s="634"/>
      <c r="AK76" s="634"/>
      <c r="AL76" s="634"/>
      <c r="AM76" s="634"/>
      <c r="AN76" s="634"/>
      <c r="AO76" s="634"/>
      <c r="AP76" s="634"/>
      <c r="AQ76" s="634"/>
      <c r="AR76" s="518"/>
      <c r="AS76" s="634"/>
      <c r="AT76" s="634"/>
      <c r="AU76" s="634"/>
      <c r="AV76" s="634"/>
      <c r="AW76" s="634"/>
      <c r="AX76" s="634"/>
      <c r="AY76" s="634"/>
      <c r="AZ76" s="634"/>
      <c r="BA76" s="634"/>
      <c r="BB76" s="634"/>
      <c r="BC76" s="634"/>
      <c r="BD76" s="634"/>
      <c r="BE76" s="634"/>
      <c r="BF76" s="634"/>
      <c r="BG76" s="634"/>
      <c r="BH76" s="634"/>
      <c r="BI76" s="634"/>
      <c r="BJ76" s="634"/>
      <c r="BK76" s="634"/>
      <c r="BL76" s="634"/>
      <c r="BM76" s="634"/>
      <c r="BN76" s="634"/>
      <c r="BO76" s="634"/>
      <c r="BP76" s="634"/>
      <c r="BQ76" s="634"/>
      <c r="BR76" s="634"/>
      <c r="BS76" s="634"/>
      <c r="BT76" s="634"/>
      <c r="BU76" s="634"/>
      <c r="BV76" s="634"/>
      <c r="BW76" s="634"/>
      <c r="BX76" s="634"/>
      <c r="BY76" s="634"/>
      <c r="BZ76" s="634"/>
      <c r="CA76" s="634"/>
      <c r="CB76" s="634"/>
      <c r="CC76" s="634"/>
      <c r="CD76" s="634"/>
      <c r="CE76" s="635"/>
      <c r="CF76" s="172"/>
    </row>
    <row r="77" spans="1:84" s="85" customFormat="1" ht="15.75" thickBot="1" x14ac:dyDescent="0.35">
      <c r="A77" s="634"/>
      <c r="B77" s="633"/>
      <c r="C77" s="475" t="s">
        <v>38</v>
      </c>
      <c r="D77" s="312">
        <f>COUNT(D11:D25)+COUNT(L11:L25)+COUNT(T11:T25)+COUNT(AB11:AB25)+COUNT(AJ11:AJ25)+COUNT(AR11:AR25)+COUNT(AZ11:AZ25)+COUNT(BH11:BH25)+COUNT(BP11:BP25)+COUNT(BX11:BX25)</f>
        <v>139</v>
      </c>
      <c r="E77" s="639"/>
      <c r="F77" s="634"/>
      <c r="G77" s="634"/>
      <c r="H77" s="634"/>
      <c r="I77" s="634"/>
      <c r="J77" s="634"/>
      <c r="K77" s="634"/>
      <c r="L77" s="518"/>
      <c r="M77" s="518"/>
      <c r="N77" s="518"/>
      <c r="O77" s="518"/>
      <c r="P77" s="518"/>
      <c r="Q77" s="518"/>
      <c r="R77" s="518"/>
      <c r="S77" s="518"/>
      <c r="T77" s="518"/>
      <c r="U77" s="518"/>
      <c r="V77" s="518"/>
      <c r="W77" s="518"/>
      <c r="X77" s="518"/>
      <c r="Y77" s="634"/>
      <c r="Z77" s="634"/>
      <c r="AA77" s="634"/>
      <c r="AB77" s="634"/>
      <c r="AC77" s="634"/>
      <c r="AD77" s="634"/>
      <c r="AE77" s="634"/>
      <c r="AF77" s="634"/>
      <c r="AG77" s="634"/>
      <c r="AH77" s="634"/>
      <c r="AI77" s="634"/>
      <c r="AJ77" s="634"/>
      <c r="AK77" s="634"/>
      <c r="AL77" s="634"/>
      <c r="AM77" s="634"/>
      <c r="AN77" s="634"/>
      <c r="AO77" s="634"/>
      <c r="AP77" s="634"/>
      <c r="AQ77" s="634"/>
      <c r="AR77" s="518"/>
      <c r="AS77" s="518"/>
      <c r="AT77" s="518"/>
      <c r="AU77" s="518"/>
      <c r="AV77" s="518"/>
      <c r="AW77" s="518"/>
      <c r="AX77" s="518"/>
      <c r="AY77" s="518"/>
      <c r="AZ77" s="634"/>
      <c r="BA77" s="634"/>
      <c r="BB77" s="634"/>
      <c r="BC77" s="634"/>
      <c r="BD77" s="634"/>
      <c r="BE77" s="634"/>
      <c r="BF77" s="634"/>
      <c r="BG77" s="634"/>
      <c r="BH77" s="634"/>
      <c r="BI77" s="634"/>
      <c r="BJ77" s="634"/>
      <c r="BK77" s="634"/>
      <c r="BL77" s="634"/>
      <c r="BM77" s="634"/>
      <c r="BN77" s="634"/>
      <c r="BO77" s="634"/>
      <c r="BP77" s="634"/>
      <c r="BQ77" s="634"/>
      <c r="BR77" s="634"/>
      <c r="BS77" s="634"/>
      <c r="BT77" s="634"/>
      <c r="BU77" s="634"/>
      <c r="BV77" s="634"/>
      <c r="BW77" s="634"/>
      <c r="BX77" s="634"/>
      <c r="BY77" s="634"/>
      <c r="BZ77" s="634"/>
      <c r="CA77" s="634"/>
      <c r="CB77" s="634"/>
      <c r="CC77" s="634"/>
      <c r="CD77" s="634"/>
      <c r="CE77" s="635"/>
      <c r="CF77" s="634"/>
    </row>
    <row r="78" spans="1:84" s="85" customFormat="1" ht="15.75" thickBot="1" x14ac:dyDescent="0.35">
      <c r="A78" s="634"/>
      <c r="B78" s="633"/>
      <c r="C78" s="637"/>
      <c r="D78" s="481">
        <f>SUM(D73+L73+T73+AB73+AJ73+AR73+AZ73+BH73+BP73+BX73)</f>
        <v>134</v>
      </c>
      <c r="E78" s="669">
        <f>(D78/D77)</f>
        <v>0.96402877697841727</v>
      </c>
      <c r="F78" s="634"/>
      <c r="G78" s="634"/>
      <c r="H78" s="634"/>
      <c r="I78" s="634"/>
      <c r="J78" s="634"/>
      <c r="K78" s="634"/>
      <c r="L78" s="518"/>
      <c r="M78" s="518"/>
      <c r="N78" s="518"/>
      <c r="O78" s="518"/>
      <c r="P78" s="518"/>
      <c r="Q78" s="518"/>
      <c r="R78" s="518"/>
      <c r="S78" s="518"/>
      <c r="T78" s="518"/>
      <c r="U78" s="518"/>
      <c r="V78" s="518"/>
      <c r="W78" s="518"/>
      <c r="X78" s="518"/>
      <c r="Y78" s="634"/>
      <c r="Z78" s="634"/>
      <c r="AA78" s="634"/>
      <c r="AB78" s="634"/>
      <c r="AC78" s="634"/>
      <c r="AD78" s="634"/>
      <c r="AE78" s="634"/>
      <c r="AF78" s="634"/>
      <c r="AG78" s="634"/>
      <c r="AH78" s="634"/>
      <c r="AI78" s="634"/>
      <c r="AJ78" s="634"/>
      <c r="AK78" s="634"/>
      <c r="AL78" s="634"/>
      <c r="AM78" s="634"/>
      <c r="AN78" s="634"/>
      <c r="AO78" s="634"/>
      <c r="AP78" s="634"/>
      <c r="AQ78" s="634"/>
      <c r="AR78" s="518"/>
      <c r="AS78" s="518"/>
      <c r="AT78" s="518"/>
      <c r="AU78" s="518"/>
      <c r="AV78" s="518"/>
      <c r="AW78" s="518"/>
      <c r="AX78" s="518"/>
      <c r="AY78" s="518"/>
      <c r="AZ78" s="634"/>
      <c r="BA78" s="634"/>
      <c r="BB78" s="634"/>
      <c r="BC78" s="634"/>
      <c r="BD78" s="634"/>
      <c r="BE78" s="634"/>
      <c r="BF78" s="634"/>
      <c r="BG78" s="634"/>
      <c r="BH78" s="634"/>
      <c r="BI78" s="634"/>
      <c r="BJ78" s="634"/>
      <c r="BK78" s="634"/>
      <c r="BL78" s="634"/>
      <c r="BM78" s="634"/>
      <c r="BN78" s="634"/>
      <c r="BO78" s="634"/>
      <c r="BP78" s="634"/>
      <c r="BQ78" s="634"/>
      <c r="BR78" s="634"/>
      <c r="BS78" s="634"/>
      <c r="BT78" s="634"/>
      <c r="BU78" s="634"/>
      <c r="BV78" s="634"/>
      <c r="BW78" s="634"/>
      <c r="BX78" s="634"/>
      <c r="BY78" s="634"/>
      <c r="BZ78" s="634"/>
      <c r="CA78" s="634"/>
      <c r="CB78" s="634"/>
      <c r="CC78" s="634"/>
      <c r="CD78" s="634"/>
      <c r="CE78" s="635"/>
      <c r="CF78" s="634"/>
    </row>
    <row r="79" spans="1:84" s="85" customFormat="1" ht="15.75" thickBot="1" x14ac:dyDescent="0.35">
      <c r="A79" s="634"/>
      <c r="B79" s="633"/>
      <c r="C79" s="476" t="s">
        <v>150</v>
      </c>
      <c r="D79" s="312">
        <f>COUNT(E11:E29)+COUNT(M11:M29)+COUNT(U11:U29)+COUNT(AC11:AC29)+COUNT(AK11:AK29)+COUNT(AS11:AS29)+COUNT(BA11:BA29)+COUNT(BI11:BI29)+COUNT(BQ11:BQ29)+COUNT(BY11:BY29)</f>
        <v>128</v>
      </c>
      <c r="E79" s="639"/>
      <c r="F79" s="634"/>
      <c r="G79" s="634"/>
      <c r="H79" s="634"/>
      <c r="I79" s="634"/>
      <c r="J79" s="634"/>
      <c r="K79" s="634"/>
      <c r="L79" s="518"/>
      <c r="M79" s="518"/>
      <c r="N79" s="518"/>
      <c r="O79" s="518"/>
      <c r="P79" s="518"/>
      <c r="Q79" s="518"/>
      <c r="R79" s="518"/>
      <c r="S79" s="518"/>
      <c r="T79" s="518"/>
      <c r="U79" s="518"/>
      <c r="V79" s="518"/>
      <c r="W79" s="518"/>
      <c r="X79" s="518"/>
      <c r="Y79" s="634"/>
      <c r="Z79" s="634"/>
      <c r="AA79" s="634"/>
      <c r="AB79" s="634"/>
      <c r="AC79" s="634"/>
      <c r="AD79" s="634"/>
      <c r="AE79" s="634"/>
      <c r="AF79" s="634"/>
      <c r="AG79" s="634"/>
      <c r="AH79" s="634"/>
      <c r="AI79" s="634"/>
      <c r="AJ79" s="634"/>
      <c r="AK79" s="634"/>
      <c r="AL79" s="634"/>
      <c r="AM79" s="634"/>
      <c r="AN79" s="634"/>
      <c r="AO79" s="634"/>
      <c r="AP79" s="634"/>
      <c r="AQ79" s="634"/>
      <c r="AR79" s="518"/>
      <c r="AS79" s="518"/>
      <c r="AT79" s="518"/>
      <c r="AU79" s="518"/>
      <c r="AV79" s="518"/>
      <c r="AW79" s="518"/>
      <c r="AX79" s="518"/>
      <c r="AY79" s="518"/>
      <c r="AZ79" s="634"/>
      <c r="BA79" s="634"/>
      <c r="BB79" s="634"/>
      <c r="BC79" s="634"/>
      <c r="BD79" s="634"/>
      <c r="BE79" s="634"/>
      <c r="BF79" s="634"/>
      <c r="BG79" s="634"/>
      <c r="BH79" s="634"/>
      <c r="BI79" s="634"/>
      <c r="BJ79" s="634"/>
      <c r="BK79" s="634"/>
      <c r="BL79" s="634"/>
      <c r="BM79" s="634"/>
      <c r="BN79" s="634"/>
      <c r="BO79" s="634"/>
      <c r="BP79" s="634"/>
      <c r="BQ79" s="634"/>
      <c r="BR79" s="634"/>
      <c r="BS79" s="634"/>
      <c r="BT79" s="634"/>
      <c r="BU79" s="634"/>
      <c r="BV79" s="634"/>
      <c r="BW79" s="634"/>
      <c r="BX79" s="634"/>
      <c r="BY79" s="634"/>
      <c r="BZ79" s="634"/>
      <c r="CA79" s="634"/>
      <c r="CB79" s="634"/>
      <c r="CC79" s="634"/>
      <c r="CD79" s="634"/>
      <c r="CE79" s="635"/>
      <c r="CF79" s="634"/>
    </row>
    <row r="80" spans="1:84" s="85" customFormat="1" ht="15.75" thickBot="1" x14ac:dyDescent="0.35">
      <c r="A80" s="634"/>
      <c r="B80" s="633"/>
      <c r="C80" s="637"/>
      <c r="D80" s="481">
        <f>SUM(E73+M73+U73+AC73+AK73+AS73+BA73+BI73+BQ73+BY73)</f>
        <v>122</v>
      </c>
      <c r="E80" s="669">
        <f>(D80/D79)</f>
        <v>0.953125</v>
      </c>
      <c r="F80" s="634"/>
      <c r="G80" s="634"/>
      <c r="H80" s="634"/>
      <c r="I80" s="634"/>
      <c r="J80" s="634"/>
      <c r="K80" s="634"/>
      <c r="L80" s="518"/>
      <c r="M80" s="518"/>
      <c r="N80" s="518"/>
      <c r="O80" s="518"/>
      <c r="P80" s="518"/>
      <c r="Q80" s="518"/>
      <c r="R80" s="518"/>
      <c r="S80" s="518"/>
      <c r="T80" s="518"/>
      <c r="U80" s="518"/>
      <c r="V80" s="518"/>
      <c r="W80" s="518"/>
      <c r="X80" s="518"/>
      <c r="Y80" s="634"/>
      <c r="Z80" s="634"/>
      <c r="AA80" s="634"/>
      <c r="AB80" s="634"/>
      <c r="AC80" s="634"/>
      <c r="AD80" s="634"/>
      <c r="AE80" s="634"/>
      <c r="AF80" s="634"/>
      <c r="AG80" s="634"/>
      <c r="AH80" s="634"/>
      <c r="AI80" s="634"/>
      <c r="AJ80" s="634"/>
      <c r="AK80" s="634"/>
      <c r="AL80" s="634"/>
      <c r="AM80" s="634"/>
      <c r="AN80" s="634"/>
      <c r="AO80" s="634"/>
      <c r="AP80" s="634"/>
      <c r="AQ80" s="634"/>
      <c r="AR80" s="518"/>
      <c r="AS80" s="518"/>
      <c r="AT80" s="518"/>
      <c r="AU80" s="518"/>
      <c r="AV80" s="518"/>
      <c r="AW80" s="518"/>
      <c r="AX80" s="518"/>
      <c r="AY80" s="518"/>
      <c r="AZ80" s="634"/>
      <c r="BA80" s="634"/>
      <c r="BB80" s="634"/>
      <c r="BC80" s="634"/>
      <c r="BD80" s="634"/>
      <c r="BE80" s="634"/>
      <c r="BF80" s="634"/>
      <c r="BG80" s="634"/>
      <c r="BH80" s="634"/>
      <c r="BI80" s="634"/>
      <c r="BJ80" s="634"/>
      <c r="BK80" s="634"/>
      <c r="BL80" s="634"/>
      <c r="BM80" s="634"/>
      <c r="BN80" s="634"/>
      <c r="BO80" s="634"/>
      <c r="BP80" s="634"/>
      <c r="BQ80" s="634"/>
      <c r="BR80" s="634"/>
      <c r="BS80" s="634"/>
      <c r="BT80" s="634"/>
      <c r="BU80" s="634"/>
      <c r="BV80" s="634"/>
      <c r="BW80" s="634"/>
      <c r="BX80" s="634"/>
      <c r="BY80" s="634"/>
      <c r="BZ80" s="634"/>
      <c r="CA80" s="634"/>
      <c r="CB80" s="634"/>
      <c r="CC80" s="634"/>
      <c r="CD80" s="634"/>
      <c r="CE80" s="635"/>
      <c r="CF80" s="634"/>
    </row>
    <row r="81" spans="1:84" s="85" customFormat="1" ht="15.75" thickBot="1" x14ac:dyDescent="0.35">
      <c r="A81" s="634"/>
      <c r="B81" s="633"/>
      <c r="C81" s="477" t="s">
        <v>219</v>
      </c>
      <c r="D81" s="312">
        <f>COUNT(F11:F36)+COUNT(N11:N36)+COUNT(V11:V36)+COUNT(AD11:AD36)+COUNT(AL11:AL36)+COUNT(AT11:AT36)+COUNT(BB11:BB36)+COUNT(BJ11:BJ36)+COUNT(BR11:BR36)+COUNT(BZ11:BZ36)</f>
        <v>160</v>
      </c>
      <c r="E81" s="639"/>
      <c r="F81" s="634"/>
      <c r="G81" s="634"/>
      <c r="H81" s="634"/>
      <c r="I81" s="634"/>
      <c r="J81" s="634"/>
      <c r="K81" s="634"/>
      <c r="L81" s="518"/>
      <c r="M81" s="518"/>
      <c r="N81" s="518"/>
      <c r="O81" s="518"/>
      <c r="P81" s="518"/>
      <c r="Q81" s="518"/>
      <c r="R81" s="518"/>
      <c r="S81" s="518"/>
      <c r="T81" s="518"/>
      <c r="U81" s="518"/>
      <c r="V81" s="518"/>
      <c r="W81" s="518"/>
      <c r="X81" s="518"/>
      <c r="Y81" s="634"/>
      <c r="Z81" s="634"/>
      <c r="AA81" s="634"/>
      <c r="AB81" s="634"/>
      <c r="AC81" s="634"/>
      <c r="AD81" s="634"/>
      <c r="AE81" s="634"/>
      <c r="AF81" s="634"/>
      <c r="AG81" s="634"/>
      <c r="AH81" s="634"/>
      <c r="AI81" s="634"/>
      <c r="AJ81" s="634"/>
      <c r="AK81" s="634"/>
      <c r="AL81" s="634"/>
      <c r="AM81" s="634"/>
      <c r="AN81" s="634"/>
      <c r="AO81" s="634"/>
      <c r="AP81" s="634"/>
      <c r="AQ81" s="634"/>
      <c r="AR81" s="518"/>
      <c r="AS81" s="518"/>
      <c r="AT81" s="518"/>
      <c r="AU81" s="518"/>
      <c r="AV81" s="518"/>
      <c r="AW81" s="518"/>
      <c r="AX81" s="518"/>
      <c r="AY81" s="518"/>
      <c r="AZ81" s="634"/>
      <c r="BA81" s="634"/>
      <c r="BB81" s="634"/>
      <c r="BC81" s="634"/>
      <c r="BD81" s="634"/>
      <c r="BE81" s="634"/>
      <c r="BF81" s="634"/>
      <c r="BG81" s="634"/>
      <c r="BH81" s="634"/>
      <c r="BI81" s="634"/>
      <c r="BJ81" s="634"/>
      <c r="BK81" s="634"/>
      <c r="BL81" s="634"/>
      <c r="BM81" s="634"/>
      <c r="BN81" s="634"/>
      <c r="BO81" s="634"/>
      <c r="BP81" s="634"/>
      <c r="BQ81" s="634"/>
      <c r="BR81" s="634"/>
      <c r="BS81" s="634"/>
      <c r="BT81" s="634"/>
      <c r="BU81" s="634"/>
      <c r="BV81" s="634"/>
      <c r="BW81" s="634"/>
      <c r="BX81" s="634"/>
      <c r="BY81" s="634"/>
      <c r="BZ81" s="634"/>
      <c r="CA81" s="634"/>
      <c r="CB81" s="634"/>
      <c r="CC81" s="634"/>
      <c r="CD81" s="634"/>
      <c r="CE81" s="635"/>
      <c r="CF81" s="634"/>
    </row>
    <row r="82" spans="1:84" s="85" customFormat="1" ht="15.75" thickBot="1" x14ac:dyDescent="0.35">
      <c r="A82" s="634"/>
      <c r="B82" s="633"/>
      <c r="C82" s="637"/>
      <c r="D82" s="481">
        <f>SUM(F73+N73+V73+AD73+AL73+AT73+BB73+BJ73+BR73+BZ73)</f>
        <v>155</v>
      </c>
      <c r="E82" s="669">
        <f>(D82/D81)</f>
        <v>0.96875</v>
      </c>
      <c r="F82" s="634"/>
      <c r="G82" s="634"/>
      <c r="H82" s="634"/>
      <c r="I82" s="634"/>
      <c r="J82" s="634"/>
      <c r="K82" s="634"/>
      <c r="L82" s="518"/>
      <c r="M82" s="518"/>
      <c r="N82" s="518"/>
      <c r="O82" s="518"/>
      <c r="P82" s="518"/>
      <c r="Q82" s="518"/>
      <c r="R82" s="518"/>
      <c r="S82" s="518"/>
      <c r="T82" s="518"/>
      <c r="U82" s="518"/>
      <c r="V82" s="518"/>
      <c r="W82" s="518"/>
      <c r="X82" s="518"/>
      <c r="Y82" s="634"/>
      <c r="Z82" s="634"/>
      <c r="AA82" s="634"/>
      <c r="AB82" s="634"/>
      <c r="AC82" s="634"/>
      <c r="AD82" s="634"/>
      <c r="AE82" s="634"/>
      <c r="AF82" s="634"/>
      <c r="AG82" s="634"/>
      <c r="AH82" s="634"/>
      <c r="AI82" s="634"/>
      <c r="AJ82" s="634"/>
      <c r="AK82" s="634"/>
      <c r="AL82" s="634"/>
      <c r="AM82" s="634"/>
      <c r="AN82" s="634"/>
      <c r="AO82" s="634"/>
      <c r="AP82" s="634"/>
      <c r="AQ82" s="634"/>
      <c r="AR82" s="518"/>
      <c r="AS82" s="518"/>
      <c r="AT82" s="518"/>
      <c r="AU82" s="518"/>
      <c r="AV82" s="518"/>
      <c r="AW82" s="518"/>
      <c r="AX82" s="518"/>
      <c r="AY82" s="518"/>
      <c r="AZ82" s="634"/>
      <c r="BA82" s="634"/>
      <c r="BB82" s="634"/>
      <c r="BC82" s="634"/>
      <c r="BD82" s="634"/>
      <c r="BE82" s="634"/>
      <c r="BF82" s="634"/>
      <c r="BG82" s="634"/>
      <c r="BH82" s="634"/>
      <c r="BI82" s="634"/>
      <c r="BJ82" s="634"/>
      <c r="BK82" s="634"/>
      <c r="BL82" s="634"/>
      <c r="BM82" s="634"/>
      <c r="BN82" s="634"/>
      <c r="BO82" s="634"/>
      <c r="BP82" s="634"/>
      <c r="BQ82" s="634"/>
      <c r="BR82" s="634"/>
      <c r="BS82" s="634"/>
      <c r="BT82" s="634"/>
      <c r="BU82" s="634"/>
      <c r="BV82" s="634"/>
      <c r="BW82" s="634"/>
      <c r="BX82" s="634"/>
      <c r="BY82" s="634"/>
      <c r="BZ82" s="634"/>
      <c r="CA82" s="634"/>
      <c r="CB82" s="634"/>
      <c r="CC82" s="634"/>
      <c r="CD82" s="634"/>
      <c r="CE82" s="635"/>
      <c r="CF82" s="634"/>
    </row>
    <row r="83" spans="1:84" s="85" customFormat="1" ht="15.75" thickBot="1" x14ac:dyDescent="0.35">
      <c r="A83" s="634"/>
      <c r="B83" s="633"/>
      <c r="C83" s="475" t="s">
        <v>234</v>
      </c>
      <c r="D83" s="312">
        <f>COUNT(G11:G41)+COUNT(O11:O41)+COUNT(W11:W41)+COUNT(AE11:AE41)+COUNT(AM11:AM41)+COUNT(AU11:AU41)+COUNT(BC11:BC41)+COUNT(BK11:BK41)+COUNT(BS11:BS41)+COUNT(CA11:CA41)</f>
        <v>140</v>
      </c>
      <c r="E83" s="639"/>
      <c r="F83" s="634"/>
      <c r="G83" s="634"/>
      <c r="H83" s="634"/>
      <c r="I83" s="634"/>
      <c r="J83" s="634"/>
      <c r="K83" s="634"/>
      <c r="L83" s="518"/>
      <c r="M83" s="518"/>
      <c r="N83" s="518"/>
      <c r="O83" s="518"/>
      <c r="P83" s="518"/>
      <c r="Q83" s="518"/>
      <c r="R83" s="518"/>
      <c r="S83" s="518"/>
      <c r="T83" s="518"/>
      <c r="U83" s="518"/>
      <c r="V83" s="518"/>
      <c r="W83" s="518"/>
      <c r="X83" s="518"/>
      <c r="Y83" s="634"/>
      <c r="Z83" s="634"/>
      <c r="AA83" s="634"/>
      <c r="AB83" s="634"/>
      <c r="AC83" s="634"/>
      <c r="AD83" s="634"/>
      <c r="AE83" s="634"/>
      <c r="AF83" s="634"/>
      <c r="AG83" s="634"/>
      <c r="AH83" s="634"/>
      <c r="AI83" s="634"/>
      <c r="AJ83" s="634"/>
      <c r="AK83" s="634"/>
      <c r="AL83" s="634"/>
      <c r="AM83" s="634"/>
      <c r="AN83" s="634"/>
      <c r="AO83" s="634"/>
      <c r="AP83" s="634"/>
      <c r="AQ83" s="634"/>
      <c r="AR83" s="518"/>
      <c r="AS83" s="518"/>
      <c r="AT83" s="518"/>
      <c r="AU83" s="518"/>
      <c r="AV83" s="518"/>
      <c r="AW83" s="518"/>
      <c r="AX83" s="518"/>
      <c r="AY83" s="518"/>
      <c r="AZ83" s="634"/>
      <c r="BA83" s="634"/>
      <c r="BB83" s="634"/>
      <c r="BC83" s="634"/>
      <c r="BD83" s="634"/>
      <c r="BE83" s="634"/>
      <c r="BF83" s="634"/>
      <c r="BG83" s="634"/>
      <c r="BH83" s="634"/>
      <c r="BI83" s="634"/>
      <c r="BJ83" s="634"/>
      <c r="BK83" s="634"/>
      <c r="BL83" s="634"/>
      <c r="BM83" s="634"/>
      <c r="BN83" s="634"/>
      <c r="BO83" s="634"/>
      <c r="BP83" s="634"/>
      <c r="BQ83" s="634"/>
      <c r="BR83" s="634"/>
      <c r="BS83" s="634"/>
      <c r="BT83" s="634"/>
      <c r="BU83" s="634"/>
      <c r="BV83" s="634"/>
      <c r="BW83" s="634"/>
      <c r="BX83" s="634"/>
      <c r="BY83" s="634"/>
      <c r="BZ83" s="634"/>
      <c r="CA83" s="634"/>
      <c r="CB83" s="634"/>
      <c r="CC83" s="634"/>
      <c r="CD83" s="634"/>
      <c r="CE83" s="635"/>
      <c r="CF83" s="634"/>
    </row>
    <row r="84" spans="1:84" s="85" customFormat="1" ht="15.75" thickBot="1" x14ac:dyDescent="0.35">
      <c r="A84" s="634"/>
      <c r="B84" s="633"/>
      <c r="C84" s="637"/>
      <c r="D84" s="481">
        <f>SUM(G73+O73+W73+AE73+AM73+AU73+BC73+BK73+BS73+CA73)</f>
        <v>136</v>
      </c>
      <c r="E84" s="669">
        <f>(D84/D83)</f>
        <v>0.97142857142857142</v>
      </c>
      <c r="F84" s="634"/>
      <c r="G84" s="634"/>
      <c r="H84" s="634"/>
      <c r="I84" s="634"/>
      <c r="J84" s="634"/>
      <c r="K84" s="634"/>
      <c r="L84" s="518"/>
      <c r="M84" s="518"/>
      <c r="N84" s="518"/>
      <c r="O84" s="518"/>
      <c r="P84" s="518"/>
      <c r="Q84" s="518"/>
      <c r="R84" s="518"/>
      <c r="S84" s="518"/>
      <c r="T84" s="518"/>
      <c r="U84" s="518"/>
      <c r="V84" s="518"/>
      <c r="W84" s="518"/>
      <c r="X84" s="518"/>
      <c r="Y84" s="634"/>
      <c r="Z84" s="634"/>
      <c r="AA84" s="634"/>
      <c r="AB84" s="634"/>
      <c r="AC84" s="634"/>
      <c r="AD84" s="634"/>
      <c r="AE84" s="634"/>
      <c r="AF84" s="634"/>
      <c r="AG84" s="634"/>
      <c r="AH84" s="634"/>
      <c r="AI84" s="634"/>
      <c r="AJ84" s="634"/>
      <c r="AK84" s="634"/>
      <c r="AL84" s="634"/>
      <c r="AM84" s="634"/>
      <c r="AN84" s="634"/>
      <c r="AO84" s="634"/>
      <c r="AP84" s="634"/>
      <c r="AQ84" s="634"/>
      <c r="AR84" s="518"/>
      <c r="AS84" s="518"/>
      <c r="AT84" s="518"/>
      <c r="AU84" s="518"/>
      <c r="AV84" s="518"/>
      <c r="AW84" s="518"/>
      <c r="AX84" s="518"/>
      <c r="AY84" s="518"/>
      <c r="AZ84" s="634"/>
      <c r="BA84" s="634"/>
      <c r="BB84" s="634"/>
      <c r="BC84" s="634"/>
      <c r="BD84" s="634"/>
      <c r="BE84" s="634"/>
      <c r="BF84" s="634"/>
      <c r="BG84" s="634"/>
      <c r="BH84" s="634"/>
      <c r="BI84" s="634"/>
      <c r="BJ84" s="634"/>
      <c r="BK84" s="634"/>
      <c r="BL84" s="634"/>
      <c r="BM84" s="634"/>
      <c r="BN84" s="634"/>
      <c r="BO84" s="634"/>
      <c r="BP84" s="634"/>
      <c r="BQ84" s="634"/>
      <c r="BR84" s="634"/>
      <c r="BS84" s="634"/>
      <c r="BT84" s="634"/>
      <c r="BU84" s="634"/>
      <c r="BV84" s="634"/>
      <c r="BW84" s="634"/>
      <c r="BX84" s="634"/>
      <c r="BY84" s="634"/>
      <c r="BZ84" s="634"/>
      <c r="CA84" s="634"/>
      <c r="CB84" s="634"/>
      <c r="CC84" s="634"/>
      <c r="CD84" s="634"/>
      <c r="CE84" s="635"/>
      <c r="CF84" s="634"/>
    </row>
    <row r="85" spans="1:84" s="85" customFormat="1" ht="15.75" thickBot="1" x14ac:dyDescent="0.35">
      <c r="A85" s="634"/>
      <c r="B85" s="633"/>
      <c r="C85" s="476" t="s">
        <v>44</v>
      </c>
      <c r="D85" s="312">
        <f>COUNT(H11:H47)+COUNT(P11:P47)+COUNT(X11:X47)+COUNT(AF11:AF47)+COUNT(AN11:AN47)+COUNT(AV11:AV47)+COUNT(BD11:BD47)+COUNT(BL11:BL47)+COUNT(BT11:BT47)+COUNT(CB11:CB47)</f>
        <v>150</v>
      </c>
      <c r="E85" s="639"/>
      <c r="F85" s="634"/>
      <c r="G85" s="634"/>
      <c r="H85" s="634"/>
      <c r="I85" s="634"/>
      <c r="J85" s="634"/>
      <c r="K85" s="634"/>
      <c r="L85" s="518"/>
      <c r="M85" s="518"/>
      <c r="N85" s="518"/>
      <c r="O85" s="518"/>
      <c r="P85" s="518"/>
      <c r="Q85" s="518"/>
      <c r="R85" s="518"/>
      <c r="S85" s="518"/>
      <c r="T85" s="518"/>
      <c r="U85" s="518"/>
      <c r="V85" s="518"/>
      <c r="W85" s="518"/>
      <c r="X85" s="518"/>
      <c r="Y85" s="634"/>
      <c r="Z85" s="634"/>
      <c r="AA85" s="634"/>
      <c r="AB85" s="634"/>
      <c r="AC85" s="634"/>
      <c r="AD85" s="634"/>
      <c r="AE85" s="634"/>
      <c r="AF85" s="634"/>
      <c r="AG85" s="634"/>
      <c r="AH85" s="634"/>
      <c r="AI85" s="634"/>
      <c r="AJ85" s="634"/>
      <c r="AK85" s="634"/>
      <c r="AL85" s="634"/>
      <c r="AM85" s="634"/>
      <c r="AN85" s="634"/>
      <c r="AO85" s="634"/>
      <c r="AP85" s="634"/>
      <c r="AQ85" s="634"/>
      <c r="AR85" s="518"/>
      <c r="AS85" s="518"/>
      <c r="AT85" s="518"/>
      <c r="AU85" s="518"/>
      <c r="AV85" s="518"/>
      <c r="AW85" s="518"/>
      <c r="AX85" s="518"/>
      <c r="AY85" s="518"/>
      <c r="AZ85" s="634"/>
      <c r="BA85" s="634"/>
      <c r="BB85" s="634"/>
      <c r="BC85" s="634"/>
      <c r="BD85" s="634"/>
      <c r="BE85" s="634"/>
      <c r="BF85" s="634"/>
      <c r="BG85" s="634"/>
      <c r="BH85" s="634"/>
      <c r="BI85" s="634"/>
      <c r="BJ85" s="634"/>
      <c r="BK85" s="634"/>
      <c r="BL85" s="634"/>
      <c r="BM85" s="634"/>
      <c r="BN85" s="634"/>
      <c r="BO85" s="634"/>
      <c r="BP85" s="634"/>
      <c r="BQ85" s="634"/>
      <c r="BR85" s="634"/>
      <c r="BS85" s="634"/>
      <c r="BT85" s="634"/>
      <c r="BU85" s="634"/>
      <c r="BV85" s="634"/>
      <c r="BW85" s="634"/>
      <c r="BX85" s="634"/>
      <c r="BY85" s="634"/>
      <c r="BZ85" s="634"/>
      <c r="CA85" s="634"/>
      <c r="CB85" s="634"/>
      <c r="CC85" s="634"/>
      <c r="CD85" s="634"/>
      <c r="CE85" s="635"/>
      <c r="CF85" s="634"/>
    </row>
    <row r="86" spans="1:84" s="85" customFormat="1" ht="15.75" thickBot="1" x14ac:dyDescent="0.35">
      <c r="A86" s="634"/>
      <c r="B86" s="633"/>
      <c r="C86" s="638"/>
      <c r="D86" s="481">
        <f>SUM(H73+P73+X73+AF73+AN73+AV73+BD73+BL73+BT73+CB73)</f>
        <v>144</v>
      </c>
      <c r="E86" s="669">
        <f>(D86/D85)</f>
        <v>0.96</v>
      </c>
      <c r="F86" s="634"/>
      <c r="G86" s="634"/>
      <c r="H86" s="634"/>
      <c r="I86" s="634"/>
      <c r="J86" s="634"/>
      <c r="K86" s="634"/>
      <c r="L86" s="518"/>
      <c r="M86" s="518"/>
      <c r="N86" s="518"/>
      <c r="O86" s="518"/>
      <c r="P86" s="518"/>
      <c r="Q86" s="518"/>
      <c r="R86" s="518"/>
      <c r="S86" s="518"/>
      <c r="T86" s="518"/>
      <c r="U86" s="518"/>
      <c r="V86" s="518"/>
      <c r="W86" s="518"/>
      <c r="X86" s="518"/>
      <c r="Y86" s="634"/>
      <c r="Z86" s="634"/>
      <c r="AA86" s="634"/>
      <c r="AB86" s="634"/>
      <c r="AC86" s="634"/>
      <c r="AD86" s="634"/>
      <c r="AE86" s="634"/>
      <c r="AF86" s="634"/>
      <c r="AG86" s="634"/>
      <c r="AH86" s="634"/>
      <c r="AI86" s="634"/>
      <c r="AJ86" s="634"/>
      <c r="AK86" s="634"/>
      <c r="AL86" s="634"/>
      <c r="AM86" s="634"/>
      <c r="AN86" s="634"/>
      <c r="AO86" s="634"/>
      <c r="AP86" s="634"/>
      <c r="AQ86" s="634"/>
      <c r="AR86" s="518"/>
      <c r="AS86" s="518"/>
      <c r="AT86" s="518"/>
      <c r="AU86" s="518"/>
      <c r="AV86" s="518"/>
      <c r="AW86" s="518"/>
      <c r="AX86" s="518"/>
      <c r="AY86" s="518"/>
      <c r="AZ86" s="634"/>
      <c r="BA86" s="634"/>
      <c r="BB86" s="634"/>
      <c r="BC86" s="634"/>
      <c r="BD86" s="634"/>
      <c r="BE86" s="634"/>
      <c r="BF86" s="634"/>
      <c r="BG86" s="634"/>
      <c r="BH86" s="634"/>
      <c r="BI86" s="634"/>
      <c r="BJ86" s="634"/>
      <c r="BK86" s="634"/>
      <c r="BL86" s="634"/>
      <c r="BM86" s="634"/>
      <c r="BN86" s="634"/>
      <c r="BO86" s="634"/>
      <c r="BP86" s="634"/>
      <c r="BQ86" s="634"/>
      <c r="BR86" s="634"/>
      <c r="BS86" s="634"/>
      <c r="BT86" s="634"/>
      <c r="BU86" s="634"/>
      <c r="BV86" s="634"/>
      <c r="BW86" s="634"/>
      <c r="BX86" s="634"/>
      <c r="BY86" s="634"/>
      <c r="BZ86" s="634"/>
      <c r="CA86" s="634"/>
      <c r="CB86" s="634"/>
      <c r="CC86" s="634"/>
      <c r="CD86" s="634"/>
      <c r="CE86" s="635"/>
      <c r="CF86" s="634"/>
    </row>
    <row r="87" spans="1:84" s="85" customFormat="1" ht="15.75" thickBot="1" x14ac:dyDescent="0.35">
      <c r="A87" s="634"/>
      <c r="B87" s="633"/>
      <c r="C87" s="477" t="s">
        <v>51</v>
      </c>
      <c r="D87" s="312">
        <f>COUNT(I11:I52)+COUNT(Q11:Q52)+COUNT(Y11:Y52)+COUNT(AG11:AG52)+COUNT(AO11:AO52)+COUNT(AW11:AW52)+COUNT(BE11:BE52)+COUNT(BM11:BM52)+COUNT(BU11:BU52)+COUNT(CC11:CC52)</f>
        <v>140</v>
      </c>
      <c r="E87" s="639"/>
      <c r="F87" s="634"/>
      <c r="G87" s="634"/>
      <c r="H87" s="634"/>
      <c r="I87" s="634"/>
      <c r="J87" s="634"/>
      <c r="K87" s="634"/>
      <c r="L87" s="518"/>
      <c r="M87" s="518"/>
      <c r="N87" s="518"/>
      <c r="O87" s="518"/>
      <c r="P87" s="518"/>
      <c r="Q87" s="518"/>
      <c r="R87" s="518"/>
      <c r="S87" s="518"/>
      <c r="T87" s="518"/>
      <c r="U87" s="518"/>
      <c r="V87" s="518"/>
      <c r="W87" s="518"/>
      <c r="X87" s="518"/>
      <c r="Y87" s="634"/>
      <c r="Z87" s="634"/>
      <c r="AA87" s="634"/>
      <c r="AB87" s="634"/>
      <c r="AC87" s="634"/>
      <c r="AD87" s="634"/>
      <c r="AE87" s="634"/>
      <c r="AF87" s="634"/>
      <c r="AG87" s="634"/>
      <c r="AH87" s="634"/>
      <c r="AI87" s="634"/>
      <c r="AJ87" s="634"/>
      <c r="AK87" s="634"/>
      <c r="AL87" s="634"/>
      <c r="AM87" s="634"/>
      <c r="AN87" s="634"/>
      <c r="AO87" s="634"/>
      <c r="AP87" s="634"/>
      <c r="AQ87" s="634"/>
      <c r="AR87" s="518"/>
      <c r="AS87" s="518"/>
      <c r="AT87" s="518"/>
      <c r="AU87" s="518"/>
      <c r="AV87" s="518"/>
      <c r="AW87" s="518"/>
      <c r="AX87" s="518"/>
      <c r="AY87" s="518"/>
      <c r="AZ87" s="634"/>
      <c r="BA87" s="634"/>
      <c r="BB87" s="634"/>
      <c r="BC87" s="634"/>
      <c r="BD87" s="634"/>
      <c r="BE87" s="634"/>
      <c r="BF87" s="634"/>
      <c r="BG87" s="634"/>
      <c r="BH87" s="634"/>
      <c r="BI87" s="634"/>
      <c r="BJ87" s="634"/>
      <c r="BK87" s="634"/>
      <c r="BL87" s="634"/>
      <c r="BM87" s="634"/>
      <c r="BN87" s="634"/>
      <c r="BO87" s="634"/>
      <c r="BP87" s="634"/>
      <c r="BQ87" s="634"/>
      <c r="BR87" s="634"/>
      <c r="BS87" s="634"/>
      <c r="BT87" s="634"/>
      <c r="BU87" s="634"/>
      <c r="BV87" s="634"/>
      <c r="BW87" s="634"/>
      <c r="BX87" s="634"/>
      <c r="BY87" s="634"/>
      <c r="BZ87" s="634"/>
      <c r="CA87" s="634"/>
      <c r="CB87" s="634"/>
      <c r="CC87" s="634"/>
      <c r="CD87" s="634"/>
      <c r="CE87" s="635"/>
      <c r="CF87" s="634"/>
    </row>
    <row r="88" spans="1:84" s="85" customFormat="1" ht="15.75" thickBot="1" x14ac:dyDescent="0.35">
      <c r="A88" s="634"/>
      <c r="B88" s="633"/>
      <c r="C88" s="637"/>
      <c r="D88" s="481">
        <f>SUM(I73+Q73+Y73+AG73+AO73+AW73+BE73+BM73+BU73+CC73)</f>
        <v>139</v>
      </c>
      <c r="E88" s="669">
        <f>(D88/D87)</f>
        <v>0.99285714285714288</v>
      </c>
      <c r="F88" s="634"/>
      <c r="G88" s="634"/>
      <c r="H88" s="634"/>
      <c r="I88" s="634"/>
      <c r="J88" s="634"/>
      <c r="K88" s="634"/>
      <c r="L88" s="518"/>
      <c r="M88" s="518"/>
      <c r="N88" s="518"/>
      <c r="O88" s="518"/>
      <c r="P88" s="518"/>
      <c r="Q88" s="518"/>
      <c r="R88" s="518"/>
      <c r="S88" s="518"/>
      <c r="T88" s="518"/>
      <c r="U88" s="518"/>
      <c r="V88" s="518"/>
      <c r="W88" s="518"/>
      <c r="X88" s="518"/>
      <c r="Y88" s="634"/>
      <c r="Z88" s="634"/>
      <c r="AA88" s="634"/>
      <c r="AB88" s="634"/>
      <c r="AC88" s="634"/>
      <c r="AD88" s="634"/>
      <c r="AE88" s="634"/>
      <c r="AF88" s="634"/>
      <c r="AG88" s="634"/>
      <c r="AH88" s="634"/>
      <c r="AI88" s="634"/>
      <c r="AJ88" s="634"/>
      <c r="AK88" s="634"/>
      <c r="AL88" s="634"/>
      <c r="AM88" s="634"/>
      <c r="AN88" s="634"/>
      <c r="AO88" s="634"/>
      <c r="AP88" s="634"/>
      <c r="AQ88" s="634"/>
      <c r="AR88" s="518"/>
      <c r="AS88" s="518"/>
      <c r="AT88" s="518"/>
      <c r="AU88" s="518"/>
      <c r="AV88" s="518"/>
      <c r="AW88" s="518"/>
      <c r="AX88" s="518"/>
      <c r="AY88" s="518"/>
      <c r="AZ88" s="634"/>
      <c r="BA88" s="634"/>
      <c r="BB88" s="634"/>
      <c r="BC88" s="634"/>
      <c r="BD88" s="634"/>
      <c r="BE88" s="634"/>
      <c r="BF88" s="634"/>
      <c r="BG88" s="634"/>
      <c r="BH88" s="634"/>
      <c r="BI88" s="634"/>
      <c r="BJ88" s="634"/>
      <c r="BK88" s="634"/>
      <c r="BL88" s="634"/>
      <c r="BM88" s="634"/>
      <c r="BN88" s="634"/>
      <c r="BO88" s="634"/>
      <c r="BP88" s="634"/>
      <c r="BQ88" s="634"/>
      <c r="BR88" s="634"/>
      <c r="BS88" s="634"/>
      <c r="BT88" s="634"/>
      <c r="BU88" s="634"/>
      <c r="BV88" s="634"/>
      <c r="BW88" s="634"/>
      <c r="BX88" s="634"/>
      <c r="BY88" s="634"/>
      <c r="BZ88" s="634"/>
      <c r="CA88" s="634"/>
      <c r="CB88" s="634"/>
      <c r="CC88" s="634"/>
      <c r="CD88" s="634"/>
      <c r="CE88" s="635"/>
      <c r="CF88" s="634"/>
    </row>
    <row r="89" spans="1:84" s="85" customFormat="1" ht="15.75" thickBot="1" x14ac:dyDescent="0.35">
      <c r="A89" s="634"/>
      <c r="B89" s="633"/>
      <c r="C89" s="475" t="s">
        <v>151</v>
      </c>
      <c r="D89" s="312">
        <f>COUNT(J11:J65)+COUNT(R11:R65)+COUNT(Z11:Z65)+COUNT(AH11:AH65)+COUNT(AP11:AP65)+COUNT(AX11:AX65)+COUNT(BF11:BF65)+COUNT(BN11:BN65)+COUNT(BV11:BV65)+COUNT(CD11:CD65)</f>
        <v>220</v>
      </c>
      <c r="E89" s="639"/>
      <c r="F89" s="634"/>
      <c r="G89" s="634"/>
      <c r="H89" s="634"/>
      <c r="I89" s="634"/>
      <c r="J89" s="634"/>
      <c r="K89" s="634"/>
      <c r="L89" s="518"/>
      <c r="M89" s="518"/>
      <c r="N89" s="518"/>
      <c r="O89" s="518"/>
      <c r="P89" s="518"/>
      <c r="Q89" s="518"/>
      <c r="R89" s="518"/>
      <c r="S89" s="518"/>
      <c r="T89" s="518"/>
      <c r="U89" s="518"/>
      <c r="V89" s="518"/>
      <c r="W89" s="518"/>
      <c r="X89" s="518"/>
      <c r="Y89" s="634"/>
      <c r="Z89" s="634"/>
      <c r="AA89" s="634"/>
      <c r="AB89" s="634"/>
      <c r="AC89" s="634"/>
      <c r="AD89" s="634"/>
      <c r="AE89" s="634"/>
      <c r="AF89" s="634"/>
      <c r="AG89" s="634"/>
      <c r="AH89" s="634"/>
      <c r="AI89" s="634"/>
      <c r="AJ89" s="634"/>
      <c r="AK89" s="634"/>
      <c r="AL89" s="634"/>
      <c r="AM89" s="634"/>
      <c r="AN89" s="634"/>
      <c r="AO89" s="634"/>
      <c r="AP89" s="634"/>
      <c r="AQ89" s="634"/>
      <c r="AR89" s="518"/>
      <c r="AS89" s="518"/>
      <c r="AT89" s="518"/>
      <c r="AU89" s="518"/>
      <c r="AV89" s="518"/>
      <c r="AW89" s="518"/>
      <c r="AX89" s="518"/>
      <c r="AY89" s="518"/>
      <c r="AZ89" s="634"/>
      <c r="BA89" s="634"/>
      <c r="BB89" s="634"/>
      <c r="BC89" s="634"/>
      <c r="BD89" s="634"/>
      <c r="BE89" s="634"/>
      <c r="BF89" s="634"/>
      <c r="BG89" s="634"/>
      <c r="BH89" s="634"/>
      <c r="BI89" s="634"/>
      <c r="BJ89" s="634"/>
      <c r="BK89" s="634"/>
      <c r="BL89" s="634"/>
      <c r="BM89" s="634"/>
      <c r="BN89" s="634"/>
      <c r="BO89" s="634"/>
      <c r="BP89" s="634"/>
      <c r="BQ89" s="634"/>
      <c r="BR89" s="634"/>
      <c r="BS89" s="634"/>
      <c r="BT89" s="634"/>
      <c r="BU89" s="634"/>
      <c r="BV89" s="634"/>
      <c r="BW89" s="634"/>
      <c r="BX89" s="634"/>
      <c r="BY89" s="634"/>
      <c r="BZ89" s="634"/>
      <c r="CA89" s="634"/>
      <c r="CB89" s="634"/>
      <c r="CC89" s="634"/>
      <c r="CD89" s="634"/>
      <c r="CE89" s="635"/>
      <c r="CF89" s="634"/>
    </row>
    <row r="90" spans="1:84" s="85" customFormat="1" ht="15.75" thickBot="1" x14ac:dyDescent="0.35">
      <c r="A90" s="634"/>
      <c r="B90" s="633"/>
      <c r="C90" s="637"/>
      <c r="D90" s="481">
        <f>SUM(J73+R73+Z73+AH73+AP73+AX73+BF73+BN73+BV73+CD73)</f>
        <v>216</v>
      </c>
      <c r="E90" s="669">
        <f>(D90/D89)</f>
        <v>0.98181818181818181</v>
      </c>
      <c r="F90" s="634"/>
      <c r="G90" s="634"/>
      <c r="H90" s="634"/>
      <c r="I90" s="634"/>
      <c r="J90" s="634"/>
      <c r="K90" s="634"/>
      <c r="L90" s="518"/>
      <c r="M90" s="518"/>
      <c r="N90" s="518"/>
      <c r="O90" s="518"/>
      <c r="P90" s="518"/>
      <c r="Q90" s="518"/>
      <c r="R90" s="518"/>
      <c r="S90" s="518"/>
      <c r="T90" s="518"/>
      <c r="U90" s="518"/>
      <c r="V90" s="518"/>
      <c r="W90" s="518"/>
      <c r="X90" s="518"/>
      <c r="Y90" s="634"/>
      <c r="Z90" s="634"/>
      <c r="AA90" s="634"/>
      <c r="AB90" s="634"/>
      <c r="AC90" s="634"/>
      <c r="AD90" s="634"/>
      <c r="AE90" s="634"/>
      <c r="AF90" s="634"/>
      <c r="AG90" s="634"/>
      <c r="AH90" s="634"/>
      <c r="AI90" s="634"/>
      <c r="AJ90" s="634"/>
      <c r="AK90" s="634"/>
      <c r="AL90" s="634"/>
      <c r="AM90" s="634"/>
      <c r="AN90" s="634"/>
      <c r="AO90" s="634"/>
      <c r="AP90" s="634"/>
      <c r="AQ90" s="634"/>
      <c r="AR90" s="518"/>
      <c r="AS90" s="518"/>
      <c r="AT90" s="518"/>
      <c r="AU90" s="518"/>
      <c r="AV90" s="518"/>
      <c r="AW90" s="518"/>
      <c r="AX90" s="518"/>
      <c r="AY90" s="518"/>
      <c r="AZ90" s="634"/>
      <c r="BA90" s="634"/>
      <c r="BB90" s="634"/>
      <c r="BC90" s="634"/>
      <c r="BD90" s="634"/>
      <c r="BE90" s="634"/>
      <c r="BF90" s="634"/>
      <c r="BG90" s="634"/>
      <c r="BH90" s="634"/>
      <c r="BI90" s="634"/>
      <c r="BJ90" s="634"/>
      <c r="BK90" s="634"/>
      <c r="BL90" s="634"/>
      <c r="BM90" s="634"/>
      <c r="BN90" s="634"/>
      <c r="BO90" s="634"/>
      <c r="BP90" s="634"/>
      <c r="BQ90" s="634"/>
      <c r="BR90" s="634"/>
      <c r="BS90" s="634"/>
      <c r="BT90" s="634"/>
      <c r="BU90" s="634"/>
      <c r="BV90" s="634"/>
      <c r="BW90" s="634"/>
      <c r="BX90" s="634"/>
      <c r="BY90" s="634"/>
      <c r="BZ90" s="634"/>
      <c r="CA90" s="634"/>
      <c r="CB90" s="634"/>
      <c r="CC90" s="634"/>
      <c r="CD90" s="634"/>
      <c r="CE90" s="635"/>
      <c r="CF90" s="634"/>
    </row>
    <row r="91" spans="1:84" s="85" customFormat="1" ht="15.75" thickBot="1" x14ac:dyDescent="0.35">
      <c r="A91" s="634"/>
      <c r="B91" s="633"/>
      <c r="C91" s="476" t="s">
        <v>69</v>
      </c>
      <c r="D91" s="312">
        <f>COUNT(K11:K72)+COUNT(S11:S72)+COUNT(AA11:AA72)+COUNT(AI11:AI72)+COUNT(AQ11:AQ72)+COUNT(AY11:AY72)+COUNT(BG11:BG72)+COUNT(BO11:BO72)+COUNT(BW11:BW72)+COUNT(CE11:CE72)</f>
        <v>160</v>
      </c>
      <c r="E91" s="639"/>
      <c r="F91" s="634"/>
      <c r="G91" s="634"/>
      <c r="H91" s="634"/>
      <c r="I91" s="634"/>
      <c r="J91" s="634"/>
      <c r="K91" s="634"/>
      <c r="L91" s="518"/>
      <c r="M91" s="518"/>
      <c r="N91" s="518"/>
      <c r="O91" s="518"/>
      <c r="P91" s="518"/>
      <c r="Q91" s="518"/>
      <c r="R91" s="518"/>
      <c r="S91" s="518"/>
      <c r="T91" s="518"/>
      <c r="U91" s="518"/>
      <c r="V91" s="518"/>
      <c r="W91" s="518"/>
      <c r="X91" s="518"/>
      <c r="Y91" s="634"/>
      <c r="Z91" s="634"/>
      <c r="AA91" s="634"/>
      <c r="AB91" s="634"/>
      <c r="AC91" s="634"/>
      <c r="AD91" s="634"/>
      <c r="AE91" s="634"/>
      <c r="AF91" s="634"/>
      <c r="AG91" s="634"/>
      <c r="AH91" s="634"/>
      <c r="AI91" s="634"/>
      <c r="AJ91" s="634"/>
      <c r="AK91" s="634"/>
      <c r="AL91" s="634"/>
      <c r="AM91" s="634"/>
      <c r="AN91" s="634"/>
      <c r="AO91" s="634"/>
      <c r="AP91" s="634"/>
      <c r="AQ91" s="634"/>
      <c r="AR91" s="518"/>
      <c r="AS91" s="518"/>
      <c r="AT91" s="518"/>
      <c r="AU91" s="518"/>
      <c r="AV91" s="518"/>
      <c r="AW91" s="518"/>
      <c r="AX91" s="518"/>
      <c r="AY91" s="518"/>
      <c r="AZ91" s="634"/>
      <c r="BA91" s="634"/>
      <c r="BB91" s="634"/>
      <c r="BC91" s="634"/>
      <c r="BD91" s="634"/>
      <c r="BE91" s="634"/>
      <c r="BF91" s="634"/>
      <c r="BG91" s="634"/>
      <c r="BH91" s="634"/>
      <c r="BI91" s="634"/>
      <c r="BJ91" s="634"/>
      <c r="BK91" s="634"/>
      <c r="BL91" s="634"/>
      <c r="BM91" s="634"/>
      <c r="BN91" s="634"/>
      <c r="BO91" s="634"/>
      <c r="BP91" s="634"/>
      <c r="BQ91" s="634"/>
      <c r="BR91" s="634"/>
      <c r="BS91" s="634"/>
      <c r="BT91" s="634"/>
      <c r="BU91" s="634"/>
      <c r="BV91" s="634"/>
      <c r="BW91" s="634"/>
      <c r="BX91" s="634"/>
      <c r="BY91" s="634"/>
      <c r="BZ91" s="634"/>
      <c r="CA91" s="634"/>
      <c r="CB91" s="634"/>
      <c r="CC91" s="634"/>
      <c r="CD91" s="634"/>
      <c r="CE91" s="635"/>
      <c r="CF91" s="634"/>
    </row>
    <row r="92" spans="1:84" s="85" customFormat="1" ht="15.75" thickBot="1" x14ac:dyDescent="0.35">
      <c r="A92" s="634"/>
      <c r="B92" s="633"/>
      <c r="C92" s="639"/>
      <c r="D92" s="481">
        <f>SUM(K73+S73+AA73+AI73+AQ73+AY73+BG73+BO73+BW73+CE73)</f>
        <v>160</v>
      </c>
      <c r="E92" s="669">
        <f>(D92/D91)</f>
        <v>1</v>
      </c>
      <c r="F92" s="634"/>
      <c r="G92" s="634"/>
      <c r="H92" s="634"/>
      <c r="I92" s="634"/>
      <c r="J92" s="634"/>
      <c r="K92" s="634"/>
      <c r="L92" s="518"/>
      <c r="M92" s="518"/>
      <c r="N92" s="518"/>
      <c r="O92" s="518"/>
      <c r="P92" s="518"/>
      <c r="Q92" s="518"/>
      <c r="R92" s="518"/>
      <c r="S92" s="518"/>
      <c r="T92" s="518"/>
      <c r="U92" s="518"/>
      <c r="V92" s="518"/>
      <c r="W92" s="518"/>
      <c r="X92" s="518"/>
      <c r="Y92" s="634"/>
      <c r="Z92" s="634"/>
      <c r="AA92" s="634"/>
      <c r="AB92" s="634"/>
      <c r="AC92" s="634"/>
      <c r="AD92" s="634"/>
      <c r="AE92" s="634"/>
      <c r="AF92" s="634"/>
      <c r="AG92" s="634"/>
      <c r="AH92" s="634"/>
      <c r="AI92" s="634"/>
      <c r="AJ92" s="634"/>
      <c r="AK92" s="634"/>
      <c r="AL92" s="634"/>
      <c r="AM92" s="634"/>
      <c r="AN92" s="634"/>
      <c r="AO92" s="634"/>
      <c r="AP92" s="634"/>
      <c r="AQ92" s="634"/>
      <c r="AR92" s="518"/>
      <c r="AS92" s="518"/>
      <c r="AT92" s="518"/>
      <c r="AU92" s="518"/>
      <c r="AV92" s="518"/>
      <c r="AW92" s="518"/>
      <c r="AX92" s="518"/>
      <c r="AY92" s="518"/>
      <c r="AZ92" s="634"/>
      <c r="BA92" s="634"/>
      <c r="BB92" s="634"/>
      <c r="BC92" s="634"/>
      <c r="BD92" s="634"/>
      <c r="BE92" s="634"/>
      <c r="BF92" s="634"/>
      <c r="BG92" s="634"/>
      <c r="BH92" s="634"/>
      <c r="BI92" s="634"/>
      <c r="BJ92" s="634"/>
      <c r="BK92" s="634"/>
      <c r="BL92" s="634"/>
      <c r="BM92" s="634"/>
      <c r="BN92" s="634"/>
      <c r="BO92" s="634"/>
      <c r="BP92" s="634"/>
      <c r="BQ92" s="634"/>
      <c r="BR92" s="634"/>
      <c r="BS92" s="634"/>
      <c r="BT92" s="634"/>
      <c r="BU92" s="634"/>
      <c r="BV92" s="634"/>
      <c r="BW92" s="634"/>
      <c r="BX92" s="634"/>
      <c r="BY92" s="634"/>
      <c r="BZ92" s="634"/>
      <c r="CA92" s="634"/>
      <c r="CB92" s="634"/>
      <c r="CC92" s="634"/>
      <c r="CD92" s="634"/>
      <c r="CE92" s="635"/>
      <c r="CF92" s="634"/>
    </row>
    <row r="93" spans="1:84" s="643" customFormat="1" ht="15.75" thickBot="1" x14ac:dyDescent="0.35">
      <c r="A93" s="634"/>
      <c r="B93" s="636"/>
      <c r="C93" s="640"/>
      <c r="D93" s="641"/>
      <c r="E93" s="640"/>
      <c r="F93" s="640"/>
      <c r="G93" s="640"/>
      <c r="H93" s="640"/>
      <c r="I93" s="640"/>
      <c r="J93" s="640"/>
      <c r="K93" s="640"/>
      <c r="L93" s="626"/>
      <c r="M93" s="626"/>
      <c r="N93" s="626"/>
      <c r="O93" s="626"/>
      <c r="P93" s="626"/>
      <c r="Q93" s="626"/>
      <c r="R93" s="626"/>
      <c r="S93" s="626"/>
      <c r="T93" s="626"/>
      <c r="U93" s="626"/>
      <c r="V93" s="626"/>
      <c r="W93" s="626"/>
      <c r="X93" s="626"/>
      <c r="Y93" s="640"/>
      <c r="Z93" s="640"/>
      <c r="AA93" s="640"/>
      <c r="AB93" s="640"/>
      <c r="AC93" s="640"/>
      <c r="AD93" s="640"/>
      <c r="AE93" s="640"/>
      <c r="AF93" s="640"/>
      <c r="AG93" s="640"/>
      <c r="AH93" s="640"/>
      <c r="AI93" s="640"/>
      <c r="AJ93" s="640"/>
      <c r="AK93" s="640"/>
      <c r="AL93" s="640"/>
      <c r="AM93" s="640"/>
      <c r="AN93" s="640"/>
      <c r="AO93" s="640"/>
      <c r="AP93" s="640"/>
      <c r="AQ93" s="640"/>
      <c r="AR93" s="626"/>
      <c r="AS93" s="626"/>
      <c r="AT93" s="626"/>
      <c r="AU93" s="626"/>
      <c r="AV93" s="626"/>
      <c r="AW93" s="626"/>
      <c r="AX93" s="626"/>
      <c r="AY93" s="626"/>
      <c r="AZ93" s="640"/>
      <c r="BA93" s="640"/>
      <c r="BB93" s="640"/>
      <c r="BC93" s="640"/>
      <c r="BD93" s="640"/>
      <c r="BE93" s="640"/>
      <c r="BF93" s="640"/>
      <c r="BG93" s="640"/>
      <c r="BH93" s="640"/>
      <c r="BI93" s="640"/>
      <c r="BJ93" s="640"/>
      <c r="BK93" s="640"/>
      <c r="BL93" s="640"/>
      <c r="BM93" s="640"/>
      <c r="BN93" s="640"/>
      <c r="BO93" s="640"/>
      <c r="BP93" s="640"/>
      <c r="BQ93" s="640"/>
      <c r="BR93" s="640"/>
      <c r="BS93" s="640"/>
      <c r="BT93" s="640"/>
      <c r="BU93" s="640"/>
      <c r="BV93" s="640"/>
      <c r="BW93" s="640"/>
      <c r="BX93" s="640"/>
      <c r="BY93" s="640"/>
      <c r="BZ93" s="640"/>
      <c r="CA93" s="640"/>
      <c r="CB93" s="640"/>
      <c r="CC93" s="640"/>
      <c r="CD93" s="640"/>
      <c r="CE93" s="642"/>
      <c r="CF93" s="634"/>
    </row>
    <row r="94" spans="1:84" s="85" customFormat="1" x14ac:dyDescent="0.3">
      <c r="A94" s="634"/>
      <c r="B94" s="634"/>
      <c r="C94" s="172"/>
      <c r="D94" s="172"/>
      <c r="E94" s="172"/>
      <c r="F94" s="172"/>
      <c r="G94" s="172"/>
      <c r="H94" s="172"/>
      <c r="I94" s="172"/>
      <c r="J94" s="172"/>
      <c r="K94" s="172"/>
      <c r="L94" s="143"/>
      <c r="M94" s="143"/>
      <c r="N94" s="143"/>
      <c r="O94" s="143"/>
      <c r="P94" s="143"/>
      <c r="Q94" s="143"/>
      <c r="R94" s="143"/>
      <c r="S94" s="143"/>
      <c r="T94" s="143"/>
      <c r="U94" s="143"/>
      <c r="V94" s="143"/>
      <c r="W94" s="143"/>
      <c r="X94" s="143"/>
      <c r="Y94" s="172"/>
      <c r="Z94" s="172"/>
      <c r="AA94" s="172"/>
      <c r="AB94" s="172"/>
      <c r="AC94" s="172"/>
      <c r="AD94" s="172"/>
      <c r="AE94" s="172"/>
      <c r="AF94" s="172"/>
      <c r="AG94" s="172"/>
      <c r="AH94" s="172"/>
      <c r="AI94" s="172"/>
      <c r="AJ94" s="172"/>
      <c r="AK94" s="172"/>
      <c r="AL94" s="172"/>
      <c r="AM94" s="172"/>
      <c r="AN94" s="172"/>
      <c r="AO94" s="172"/>
      <c r="AP94" s="172"/>
      <c r="AQ94" s="172"/>
      <c r="AR94" s="143"/>
      <c r="AS94" s="143"/>
      <c r="AT94" s="143"/>
      <c r="AU94" s="143"/>
      <c r="AV94" s="143"/>
      <c r="AW94" s="143"/>
      <c r="AX94" s="143"/>
      <c r="AY94" s="143"/>
      <c r="AZ94" s="172"/>
      <c r="BA94" s="172"/>
      <c r="BB94" s="172"/>
      <c r="BC94" s="172"/>
      <c r="BD94" s="172"/>
      <c r="BE94" s="172"/>
      <c r="BF94" s="172"/>
      <c r="BG94" s="172"/>
      <c r="BH94" s="172"/>
      <c r="BI94" s="172"/>
      <c r="BJ94" s="172"/>
      <c r="BK94" s="172"/>
      <c r="BL94" s="172"/>
      <c r="BM94" s="172"/>
      <c r="BN94" s="172"/>
      <c r="BO94" s="172"/>
      <c r="BP94" s="172"/>
      <c r="BQ94" s="172"/>
      <c r="BR94" s="172"/>
      <c r="BS94" s="172"/>
      <c r="BT94" s="172"/>
      <c r="BU94" s="172"/>
      <c r="BV94" s="172"/>
      <c r="BW94" s="172"/>
      <c r="BX94" s="172"/>
      <c r="BY94" s="172"/>
      <c r="BZ94" s="172"/>
      <c r="CA94" s="172"/>
      <c r="CB94" s="172"/>
      <c r="CC94" s="172"/>
      <c r="CD94" s="172"/>
      <c r="CE94" s="172"/>
      <c r="CF94" s="172"/>
    </row>
    <row r="95" spans="1:84" hidden="1" x14ac:dyDescent="0.3">
      <c r="AR95" s="143"/>
      <c r="AS95" s="143"/>
      <c r="AT95" s="143"/>
      <c r="AU95" s="143"/>
      <c r="AV95" s="143"/>
      <c r="AW95" s="143"/>
      <c r="AX95" s="143"/>
      <c r="AY95" s="143"/>
    </row>
    <row r="96" spans="1:84" hidden="1" x14ac:dyDescent="0.3">
      <c r="AR96" s="143"/>
      <c r="AS96" s="143"/>
      <c r="AT96" s="143"/>
      <c r="AU96" s="143"/>
      <c r="AV96" s="143"/>
      <c r="AW96" s="143"/>
      <c r="AX96" s="143"/>
      <c r="AY96" s="143"/>
    </row>
    <row r="97" spans="44:51" hidden="1" x14ac:dyDescent="0.3">
      <c r="AR97" s="143"/>
      <c r="AS97" s="143"/>
      <c r="AT97" s="143"/>
      <c r="AU97" s="143"/>
      <c r="AV97" s="143"/>
      <c r="AW97" s="143"/>
      <c r="AX97" s="143"/>
      <c r="AY97" s="143"/>
    </row>
    <row r="98" spans="44:51" hidden="1" x14ac:dyDescent="0.3">
      <c r="AR98" s="143"/>
      <c r="AS98" s="143"/>
      <c r="AT98" s="143"/>
      <c r="AU98" s="143"/>
      <c r="AV98" s="143"/>
      <c r="AW98" s="143"/>
      <c r="AX98" s="143"/>
      <c r="AY98" s="143"/>
    </row>
    <row r="99" spans="44:51" hidden="1" x14ac:dyDescent="0.3">
      <c r="AR99" s="143"/>
      <c r="AS99" s="143"/>
      <c r="AT99" s="143"/>
      <c r="AU99" s="143"/>
      <c r="AV99" s="143"/>
      <c r="AW99" s="143"/>
      <c r="AX99" s="143"/>
      <c r="AY99" s="143"/>
    </row>
    <row r="100" spans="44:51" hidden="1" x14ac:dyDescent="0.3">
      <c r="AR100" s="143"/>
      <c r="AS100" s="143"/>
      <c r="AT100" s="143"/>
      <c r="AU100" s="143"/>
      <c r="AV100" s="143"/>
      <c r="AW100" s="143"/>
      <c r="AX100" s="143"/>
      <c r="AY100" s="143"/>
    </row>
    <row r="101" spans="44:51" hidden="1" x14ac:dyDescent="0.3">
      <c r="AR101" s="143"/>
      <c r="AS101" s="143"/>
      <c r="AT101" s="143"/>
      <c r="AU101" s="143"/>
      <c r="AV101" s="143"/>
      <c r="AW101" s="143"/>
      <c r="AX101" s="143"/>
      <c r="AY101" s="143"/>
    </row>
    <row r="102" spans="44:51" hidden="1" x14ac:dyDescent="0.3">
      <c r="AR102" s="143"/>
      <c r="AS102" s="143"/>
      <c r="AT102" s="143"/>
      <c r="AU102" s="143"/>
      <c r="AV102" s="143"/>
      <c r="AW102" s="143"/>
      <c r="AX102" s="143"/>
      <c r="AY102" s="143"/>
    </row>
    <row r="103" spans="44:51" hidden="1" x14ac:dyDescent="0.3"/>
  </sheetData>
  <sheetProtection algorithmName="SHA-512" hashValue="OJ21gzPCj7usimHNkk6ZdbI+q4z9GDar6nmxVAcLoze0Ks7tF0Qb6jIu0Ry09dvBnZ83elWyJzyxOHE+nc51nA==" saltValue="dufl2mXz8eernCejism87w==" spinCount="100000" sheet="1" objects="1" scenarios="1"/>
  <protectedRanges>
    <protectedRange sqref="D11:CE20 D22:CE25 D27:CE29 D31:CE36 D38:CE41 D43:CE47 D49:CE52 D54:CE65 D67:CE72" name="Rango1"/>
  </protectedRanges>
  <mergeCells count="26">
    <mergeCell ref="C5:K5"/>
    <mergeCell ref="C2:Q2"/>
    <mergeCell ref="C3:Q3"/>
    <mergeCell ref="C4:Q4"/>
    <mergeCell ref="C6:Q6"/>
    <mergeCell ref="B73:C73"/>
    <mergeCell ref="D9:K9"/>
    <mergeCell ref="B9:C9"/>
    <mergeCell ref="L9:S9"/>
    <mergeCell ref="C7:K7"/>
    <mergeCell ref="C21:CE21"/>
    <mergeCell ref="C26:CE26"/>
    <mergeCell ref="C30:CE30"/>
    <mergeCell ref="C37:CE37"/>
    <mergeCell ref="C42:CE42"/>
    <mergeCell ref="C48:CE48"/>
    <mergeCell ref="C53:CE53"/>
    <mergeCell ref="C66:CE66"/>
    <mergeCell ref="T9:AA9"/>
    <mergeCell ref="BX9:CE9"/>
    <mergeCell ref="AB9:AI9"/>
    <mergeCell ref="AJ9:AQ9"/>
    <mergeCell ref="AR9:AY9"/>
    <mergeCell ref="AZ9:BG9"/>
    <mergeCell ref="BH9:BO9"/>
    <mergeCell ref="BP9:BW9"/>
  </mergeCells>
  <phoneticPr fontId="16" type="noConversion"/>
  <dataValidations disablePrompts="1" xWindow="451" yWindow="590" count="3">
    <dataValidation type="list" allowBlank="1" showInputMessage="1" showErrorMessage="1" errorTitle="Captura no valida. " error="Elige de la lista desplegable Na, 1 ó 0 según sea el caso. " prompt="COLOCAR 1 SI CUMPLE CON EL REQUISITO, 0 SI NO CUMPLE o NA si no aplica dicho criterio" sqref="D11:CE20 D22:D25 AJ22:AJ25 BP22:BP25 BX22:BX25 L22:L25 T22:T25 AB22:AB25 AR22:AR25 AZ22:AZ25 BH22:BH25 E27:E29 AK27:AK29 BQ27:BQ29 BY27:BY29 BI27:BI29 AS27:AS29 M27:M29 U27:U29 AC27:AC29 BA27:BA29 F31:F36 AL31:AL36 BR31:BR36 BZ31:BZ36 N31:N36 V31:V36 AD31:AD36 AT31:AT36 BB31:BB36 CA38:CA41 BS38:BS41 BC38:BC41 AU38:AU41 BJ31:BJ36 BK38:BK41 O38:O41 AE38:AE41 W38:W41 AM38:AM41 G38:G41 CB43:CB47 H43:H47 AN43:AN47 BT43:BT47 BL43:BL47 AV43:AV47 BD43:BD47 P43:P47 X43:X47 AF43:AF47 CC49:CC52 I49:I52 AO49:AO52 BU49:BU52 BM49:BM52 AW49:AW52 AG49:AG52 Q49:Q52 Y49:Y52 BE49:BE52 CD54:CD65 BV54:BV65 BN54:BN65 BF54:BF65 R54:R65 Z54:Z65 AH54:AH65 AX54:AX65 AP54:AP65 J54:J65 K67:K72 AQ67:AQ72 BW67:BW72 CE67:CE72 AA67:AA72 BG67:BG72 BO67:BO72 AY67:AY72 AI67:AI72 S67:S72">
      <formula1>"1,0,NA"</formula1>
    </dataValidation>
    <dataValidation type="list" allowBlank="1" showDropDown="1" showInputMessage="1" showErrorMessage="1" errorTitle="Area en blanco" error="Favor de capturar en las areas con color. (Verde,Guinga Dorado)" promptTitle="Area no capturable" prompt="En esta area no se ingresan datos. " sqref="E22:K25 M22:S25 U22:AA25 AC22:AI25 AK22:AQ25 AS22:AY25 BA22:BG25 BI22:BO25 BQ22:BW25 BY22:CE25 F27:L29 N27:T29 V27:AB29 AD27:AJ29 AL27:AR29 AT27:AZ29 BB27:BH29 BJ27:BP29 BR27:BX29 BZ27:CE29 D27:D29 G31:M36 O31:U36 W31:AC36 AE31:AK36 AM31:AS36 AU31:BA36 BC31:BI36 BK31:BQ36 BS31:BY36 CA31:CE36 D31:E36 H38:N41 P38:V41 X38:AD41 AF38:AL41 AN38:AT41 AV38:BB41 BD38:BJ40 BL38:BR41 BT38:BZ41 CB38:CE41 D38:F41 D43 D49:H52 AA54:AG65 D67:J72 J49:P52 R49:X52 Z49:AF52 AH49:AN52 AP49:AV52 AX49:BD52 BF49:BL52 BN49:BT52 BV49:CB52 CD49:CE52 CE54:CE65 K54:Q65 S54:Y65 AI54:AO65 AQ54:AW65 AY54:BE65 BG54:BM65 BO54:BU65 BW54:CC65 D54:I65 L67:R72 T67:Z72 AB67:AH72 AJ67:AP72 AR67:AX72 AZ67:BF72 BH67:BN72 BP67:BV72 BX67:CD72">
      <formula1>"Periodontitis Bacteriana"</formula1>
    </dataValidation>
    <dataValidation type="custom" allowBlank="1" showErrorMessage="1" errorTitle="Muy Bien" promptTitle="Esternocleidomastoidepo" prompt="Eres buen observador. " sqref="L7">
      <formula1>"Lo viste"</formula1>
    </dataValidation>
  </dataValidation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2241"/>
  </sheetPr>
  <dimension ref="A1:X32"/>
  <sheetViews>
    <sheetView showGridLines="0" topLeftCell="A10" zoomScale="90" zoomScaleNormal="90" workbookViewId="0">
      <selection activeCell="V11" sqref="V11"/>
    </sheetView>
  </sheetViews>
  <sheetFormatPr baseColWidth="10" defaultColWidth="0" defaultRowHeight="0" customHeight="1" zeroHeight="1" x14ac:dyDescent="0.3"/>
  <cols>
    <col min="1" max="1" width="6.28515625" style="85" customWidth="1"/>
    <col min="2" max="2" width="6.140625" style="85" customWidth="1"/>
    <col min="3" max="3" width="9.140625" style="85" customWidth="1"/>
    <col min="4" max="4" width="14.7109375" style="85" customWidth="1"/>
    <col min="5" max="5" width="18.28515625" style="85" customWidth="1"/>
    <col min="6" max="6" width="13.85546875" style="85" customWidth="1"/>
    <col min="7" max="7" width="17.5703125" style="85" customWidth="1"/>
    <col min="8" max="8" width="14.5703125" style="85" customWidth="1"/>
    <col min="9" max="9" width="12.7109375" style="85" customWidth="1"/>
    <col min="10" max="10" width="16" style="85" customWidth="1"/>
    <col min="11" max="11" width="15.42578125" style="85" customWidth="1"/>
    <col min="12" max="21" width="5.85546875" style="85" customWidth="1"/>
    <col min="22" max="22" width="5" style="85" customWidth="1"/>
    <col min="23" max="24" width="0" style="85" hidden="1" customWidth="1"/>
    <col min="25" max="16384" width="9.140625" style="85" hidden="1"/>
  </cols>
  <sheetData>
    <row r="1" spans="1:22" ht="24.75" customHeight="1" x14ac:dyDescent="0.3">
      <c r="A1" s="172"/>
      <c r="B1" s="172"/>
      <c r="C1" s="172"/>
      <c r="D1" s="172"/>
      <c r="E1" s="172"/>
      <c r="F1" s="172"/>
      <c r="G1" s="172"/>
      <c r="H1" s="172"/>
      <c r="I1" s="172"/>
      <c r="J1" s="172"/>
      <c r="K1" s="172"/>
      <c r="L1" s="172"/>
      <c r="M1" s="172"/>
      <c r="N1" s="172"/>
      <c r="O1" s="172"/>
      <c r="P1" s="172"/>
      <c r="Q1" s="172"/>
      <c r="R1" s="172"/>
      <c r="S1" s="172"/>
      <c r="T1" s="172"/>
      <c r="U1" s="172"/>
      <c r="V1" s="172"/>
    </row>
    <row r="2" spans="1:22" ht="17.45" customHeight="1" x14ac:dyDescent="0.3">
      <c r="A2" s="172"/>
      <c r="B2" s="385"/>
      <c r="C2" s="737" t="s">
        <v>0</v>
      </c>
      <c r="D2" s="737"/>
      <c r="E2" s="737"/>
      <c r="F2" s="737"/>
      <c r="G2" s="737"/>
      <c r="H2" s="737"/>
      <c r="I2" s="737"/>
      <c r="J2" s="737"/>
      <c r="K2" s="737"/>
      <c r="L2" s="737"/>
      <c r="M2" s="737"/>
      <c r="N2" s="737"/>
      <c r="O2" s="737"/>
      <c r="P2" s="737"/>
      <c r="Q2" s="737"/>
      <c r="R2" s="172"/>
      <c r="S2" s="172"/>
      <c r="T2" s="172"/>
      <c r="U2" s="172"/>
      <c r="V2" s="172"/>
    </row>
    <row r="3" spans="1:22" ht="17.45" customHeight="1" x14ac:dyDescent="0.3">
      <c r="A3" s="172"/>
      <c r="B3" s="385"/>
      <c r="C3" s="737" t="s">
        <v>1</v>
      </c>
      <c r="D3" s="737"/>
      <c r="E3" s="737"/>
      <c r="F3" s="737"/>
      <c r="G3" s="737"/>
      <c r="H3" s="737"/>
      <c r="I3" s="737"/>
      <c r="J3" s="737"/>
      <c r="K3" s="737"/>
      <c r="L3" s="737"/>
      <c r="M3" s="737"/>
      <c r="N3" s="737"/>
      <c r="O3" s="737"/>
      <c r="P3" s="737"/>
      <c r="Q3" s="737"/>
      <c r="R3" s="172"/>
      <c r="S3" s="172"/>
      <c r="T3" s="172"/>
      <c r="U3" s="172"/>
      <c r="V3" s="172"/>
    </row>
    <row r="4" spans="1:22" ht="17.45" customHeight="1" x14ac:dyDescent="0.3">
      <c r="A4" s="172"/>
      <c r="B4" s="385"/>
      <c r="C4" s="737" t="s">
        <v>332</v>
      </c>
      <c r="D4" s="737"/>
      <c r="E4" s="737"/>
      <c r="F4" s="737"/>
      <c r="G4" s="737"/>
      <c r="H4" s="737"/>
      <c r="I4" s="737"/>
      <c r="J4" s="737"/>
      <c r="K4" s="737"/>
      <c r="L4" s="737"/>
      <c r="M4" s="737"/>
      <c r="N4" s="737"/>
      <c r="O4" s="737"/>
      <c r="P4" s="737"/>
      <c r="Q4" s="737"/>
      <c r="R4" s="172"/>
      <c r="S4" s="172"/>
      <c r="T4" s="172"/>
      <c r="U4" s="172"/>
      <c r="V4" s="172"/>
    </row>
    <row r="5" spans="1:22" ht="9.6" customHeight="1" x14ac:dyDescent="0.3">
      <c r="A5" s="172"/>
      <c r="B5" s="385"/>
      <c r="C5" s="1063"/>
      <c r="D5" s="1063"/>
      <c r="E5" s="1063"/>
      <c r="F5" s="1063"/>
      <c r="G5" s="1063"/>
      <c r="H5" s="1063"/>
      <c r="I5" s="1063"/>
      <c r="J5" s="1063"/>
      <c r="K5" s="1063"/>
      <c r="L5" s="1063"/>
      <c r="M5" s="1063"/>
      <c r="N5" s="1063"/>
      <c r="O5" s="172"/>
      <c r="P5" s="172"/>
      <c r="Q5" s="172"/>
      <c r="R5" s="172"/>
      <c r="S5" s="172"/>
      <c r="T5" s="172"/>
      <c r="U5" s="172"/>
      <c r="V5" s="172"/>
    </row>
    <row r="6" spans="1:22" ht="17.45" customHeight="1" x14ac:dyDescent="0.3">
      <c r="A6" s="172"/>
      <c r="B6" s="385"/>
      <c r="C6" s="1015" t="s">
        <v>476</v>
      </c>
      <c r="D6" s="1015"/>
      <c r="E6" s="1015"/>
      <c r="F6" s="1015"/>
      <c r="G6" s="1015"/>
      <c r="H6" s="1015"/>
      <c r="I6" s="1015"/>
      <c r="J6" s="1015"/>
      <c r="K6" s="1015"/>
      <c r="L6" s="1015"/>
      <c r="M6" s="1015"/>
      <c r="N6" s="1015"/>
      <c r="O6" s="1015"/>
      <c r="P6" s="1015"/>
      <c r="Q6" s="1015"/>
      <c r="R6" s="172"/>
      <c r="S6" s="172"/>
      <c r="T6" s="172"/>
      <c r="U6" s="172"/>
      <c r="V6" s="172"/>
    </row>
    <row r="7" spans="1:22" ht="17.45" customHeight="1" x14ac:dyDescent="0.35">
      <c r="A7" s="172"/>
      <c r="B7" s="385"/>
      <c r="C7" s="872" t="s">
        <v>176</v>
      </c>
      <c r="D7" s="872"/>
      <c r="E7" s="872"/>
      <c r="F7" s="872"/>
      <c r="G7" s="872"/>
      <c r="H7" s="872"/>
      <c r="I7" s="872"/>
      <c r="J7" s="872"/>
      <c r="K7" s="872"/>
      <c r="L7" s="386"/>
      <c r="M7" s="1015"/>
      <c r="N7" s="1015"/>
      <c r="O7" s="172"/>
      <c r="P7" s="172"/>
      <c r="Q7" s="172"/>
      <c r="R7" s="172"/>
      <c r="S7" s="172"/>
      <c r="T7" s="172"/>
      <c r="U7" s="172"/>
      <c r="V7" s="172"/>
    </row>
    <row r="8" spans="1:22" ht="17.45" customHeight="1" thickBot="1" x14ac:dyDescent="0.35">
      <c r="A8" s="172"/>
      <c r="B8" s="385"/>
      <c r="C8" s="275"/>
      <c r="D8" s="275"/>
      <c r="E8" s="275"/>
      <c r="F8" s="275"/>
      <c r="G8" s="275"/>
      <c r="H8" s="275"/>
      <c r="I8" s="275"/>
      <c r="J8" s="275"/>
      <c r="K8" s="275"/>
      <c r="L8" s="386"/>
      <c r="M8" s="386"/>
      <c r="N8" s="172"/>
      <c r="O8" s="172"/>
      <c r="P8" s="172"/>
      <c r="Q8" s="172"/>
      <c r="R8" s="172"/>
      <c r="S8" s="172"/>
      <c r="T8" s="172"/>
      <c r="U8" s="172"/>
      <c r="V8" s="172"/>
    </row>
    <row r="9" spans="1:22" ht="17.45" customHeight="1" thickBot="1" x14ac:dyDescent="0.35">
      <c r="A9" s="172"/>
      <c r="B9" s="299" t="s">
        <v>216</v>
      </c>
      <c r="C9" s="1064" t="s">
        <v>196</v>
      </c>
      <c r="D9" s="1065"/>
      <c r="E9" s="1065"/>
      <c r="F9" s="1065"/>
      <c r="G9" s="1065"/>
      <c r="H9" s="1065"/>
      <c r="I9" s="1065"/>
      <c r="J9" s="1065"/>
      <c r="K9" s="1066"/>
      <c r="L9" s="295">
        <v>1</v>
      </c>
      <c r="M9" s="295">
        <v>2</v>
      </c>
      <c r="N9" s="294">
        <v>3</v>
      </c>
      <c r="O9" s="294">
        <v>4</v>
      </c>
      <c r="P9" s="294">
        <v>5</v>
      </c>
      <c r="Q9" s="294">
        <v>6</v>
      </c>
      <c r="R9" s="294">
        <v>7</v>
      </c>
      <c r="S9" s="294">
        <v>8</v>
      </c>
      <c r="T9" s="294">
        <v>9</v>
      </c>
      <c r="U9" s="294">
        <v>10</v>
      </c>
      <c r="V9" s="172"/>
    </row>
    <row r="10" spans="1:22" ht="17.45" customHeight="1" x14ac:dyDescent="0.35">
      <c r="A10" s="172"/>
      <c r="B10" s="288">
        <v>1</v>
      </c>
      <c r="C10" s="1067" t="s">
        <v>197</v>
      </c>
      <c r="D10" s="1068"/>
      <c r="E10" s="1068"/>
      <c r="F10" s="1068"/>
      <c r="G10" s="1068"/>
      <c r="H10" s="1068"/>
      <c r="I10" s="1068"/>
      <c r="J10" s="1068"/>
      <c r="K10" s="1069"/>
      <c r="L10" s="240">
        <v>0</v>
      </c>
      <c r="M10" s="226">
        <v>1</v>
      </c>
      <c r="N10" s="225" t="s">
        <v>395</v>
      </c>
      <c r="O10" s="226" t="s">
        <v>395</v>
      </c>
      <c r="P10" s="225" t="s">
        <v>395</v>
      </c>
      <c r="Q10" s="226" t="s">
        <v>395</v>
      </c>
      <c r="R10" s="225" t="s">
        <v>395</v>
      </c>
      <c r="S10" s="226" t="s">
        <v>395</v>
      </c>
      <c r="T10" s="225" t="s">
        <v>395</v>
      </c>
      <c r="U10" s="229" t="s">
        <v>395</v>
      </c>
      <c r="V10" s="172"/>
    </row>
    <row r="11" spans="1:22" ht="17.45" customHeight="1" x14ac:dyDescent="0.35">
      <c r="A11" s="172"/>
      <c r="B11" s="286">
        <v>2</v>
      </c>
      <c r="C11" s="1051" t="s">
        <v>198</v>
      </c>
      <c r="D11" s="1052"/>
      <c r="E11" s="1052"/>
      <c r="F11" s="1052"/>
      <c r="G11" s="1052"/>
      <c r="H11" s="1052"/>
      <c r="I11" s="1052"/>
      <c r="J11" s="1052"/>
      <c r="K11" s="1053"/>
      <c r="L11" s="241" t="s">
        <v>395</v>
      </c>
      <c r="M11" s="231" t="s">
        <v>395</v>
      </c>
      <c r="N11" s="230" t="s">
        <v>395</v>
      </c>
      <c r="O11" s="231" t="s">
        <v>395</v>
      </c>
      <c r="P11" s="230" t="s">
        <v>395</v>
      </c>
      <c r="Q11" s="231" t="s">
        <v>395</v>
      </c>
      <c r="R11" s="230" t="s">
        <v>395</v>
      </c>
      <c r="S11" s="231" t="s">
        <v>395</v>
      </c>
      <c r="T11" s="230" t="s">
        <v>395</v>
      </c>
      <c r="U11" s="234" t="s">
        <v>395</v>
      </c>
      <c r="V11" s="172"/>
    </row>
    <row r="12" spans="1:22" ht="17.45" customHeight="1" x14ac:dyDescent="0.35">
      <c r="A12" s="172"/>
      <c r="B12" s="289">
        <v>3</v>
      </c>
      <c r="C12" s="1054" t="s">
        <v>31</v>
      </c>
      <c r="D12" s="1055"/>
      <c r="E12" s="1055"/>
      <c r="F12" s="1055"/>
      <c r="G12" s="1055"/>
      <c r="H12" s="1055"/>
      <c r="I12" s="1055"/>
      <c r="J12" s="1055"/>
      <c r="K12" s="1056"/>
      <c r="L12" s="241" t="s">
        <v>395</v>
      </c>
      <c r="M12" s="231" t="s">
        <v>395</v>
      </c>
      <c r="N12" s="230" t="s">
        <v>395</v>
      </c>
      <c r="O12" s="231" t="s">
        <v>395</v>
      </c>
      <c r="P12" s="230" t="s">
        <v>395</v>
      </c>
      <c r="Q12" s="231" t="s">
        <v>395</v>
      </c>
      <c r="R12" s="230" t="s">
        <v>395</v>
      </c>
      <c r="S12" s="231" t="s">
        <v>395</v>
      </c>
      <c r="T12" s="230" t="s">
        <v>395</v>
      </c>
      <c r="U12" s="234" t="s">
        <v>395</v>
      </c>
      <c r="V12" s="172"/>
    </row>
    <row r="13" spans="1:22" ht="17.45" customHeight="1" x14ac:dyDescent="0.35">
      <c r="A13" s="172"/>
      <c r="B13" s="286">
        <v>4</v>
      </c>
      <c r="C13" s="1051" t="s">
        <v>409</v>
      </c>
      <c r="D13" s="1052"/>
      <c r="E13" s="1052"/>
      <c r="F13" s="1052"/>
      <c r="G13" s="1052"/>
      <c r="H13" s="1052"/>
      <c r="I13" s="1052"/>
      <c r="J13" s="1052"/>
      <c r="K13" s="1053"/>
      <c r="L13" s="241" t="s">
        <v>395</v>
      </c>
      <c r="M13" s="231" t="s">
        <v>395</v>
      </c>
      <c r="N13" s="230">
        <v>1</v>
      </c>
      <c r="O13" s="231" t="s">
        <v>395</v>
      </c>
      <c r="P13" s="230">
        <v>1</v>
      </c>
      <c r="Q13" s="231">
        <v>1</v>
      </c>
      <c r="R13" s="230" t="s">
        <v>395</v>
      </c>
      <c r="S13" s="231" t="s">
        <v>395</v>
      </c>
      <c r="T13" s="230" t="s">
        <v>395</v>
      </c>
      <c r="U13" s="234" t="s">
        <v>395</v>
      </c>
      <c r="V13" s="172"/>
    </row>
    <row r="14" spans="1:22" ht="17.45" customHeight="1" x14ac:dyDescent="0.35">
      <c r="A14" s="172"/>
      <c r="B14" s="289">
        <v>5</v>
      </c>
      <c r="C14" s="1054" t="s">
        <v>410</v>
      </c>
      <c r="D14" s="1055"/>
      <c r="E14" s="1055"/>
      <c r="F14" s="1055"/>
      <c r="G14" s="1055"/>
      <c r="H14" s="1055"/>
      <c r="I14" s="1055"/>
      <c r="J14" s="1055"/>
      <c r="K14" s="1056"/>
      <c r="L14" s="241" t="s">
        <v>395</v>
      </c>
      <c r="M14" s="231" t="s">
        <v>395</v>
      </c>
      <c r="N14" s="230" t="s">
        <v>395</v>
      </c>
      <c r="O14" s="231" t="s">
        <v>395</v>
      </c>
      <c r="P14" s="230" t="s">
        <v>395</v>
      </c>
      <c r="Q14" s="231">
        <v>1</v>
      </c>
      <c r="R14" s="230" t="s">
        <v>395</v>
      </c>
      <c r="S14" s="231" t="s">
        <v>395</v>
      </c>
      <c r="T14" s="230" t="s">
        <v>395</v>
      </c>
      <c r="U14" s="234" t="s">
        <v>395</v>
      </c>
      <c r="V14" s="172"/>
    </row>
    <row r="15" spans="1:22" ht="17.45" customHeight="1" x14ac:dyDescent="0.35">
      <c r="A15" s="172"/>
      <c r="B15" s="286">
        <v>6</v>
      </c>
      <c r="C15" s="1051" t="s">
        <v>253</v>
      </c>
      <c r="D15" s="1052"/>
      <c r="E15" s="1052"/>
      <c r="F15" s="1052"/>
      <c r="G15" s="1052"/>
      <c r="H15" s="1052"/>
      <c r="I15" s="1052"/>
      <c r="J15" s="1052"/>
      <c r="K15" s="1053"/>
      <c r="L15" s="241" t="s">
        <v>395</v>
      </c>
      <c r="M15" s="231" t="s">
        <v>395</v>
      </c>
      <c r="N15" s="230" t="s">
        <v>395</v>
      </c>
      <c r="O15" s="231" t="s">
        <v>395</v>
      </c>
      <c r="P15" s="230" t="s">
        <v>395</v>
      </c>
      <c r="Q15" s="231" t="s">
        <v>395</v>
      </c>
      <c r="R15" s="230">
        <v>1</v>
      </c>
      <c r="S15" s="231">
        <v>1</v>
      </c>
      <c r="T15" s="230" t="s">
        <v>395</v>
      </c>
      <c r="U15" s="234" t="s">
        <v>395</v>
      </c>
      <c r="V15" s="172"/>
    </row>
    <row r="16" spans="1:22" ht="17.45" customHeight="1" x14ac:dyDescent="0.35">
      <c r="A16" s="172"/>
      <c r="B16" s="289">
        <v>7</v>
      </c>
      <c r="C16" s="1054" t="s">
        <v>411</v>
      </c>
      <c r="D16" s="1055"/>
      <c r="E16" s="1055"/>
      <c r="F16" s="1055"/>
      <c r="G16" s="1055"/>
      <c r="H16" s="1055"/>
      <c r="I16" s="1055"/>
      <c r="J16" s="1055"/>
      <c r="K16" s="1056"/>
      <c r="L16" s="241" t="s">
        <v>395</v>
      </c>
      <c r="M16" s="231" t="s">
        <v>395</v>
      </c>
      <c r="N16" s="230" t="s">
        <v>395</v>
      </c>
      <c r="O16" s="231" t="s">
        <v>395</v>
      </c>
      <c r="P16" s="230" t="s">
        <v>395</v>
      </c>
      <c r="Q16" s="231" t="s">
        <v>395</v>
      </c>
      <c r="R16" s="230" t="s">
        <v>395</v>
      </c>
      <c r="S16" s="231" t="s">
        <v>395</v>
      </c>
      <c r="T16" s="230">
        <v>1</v>
      </c>
      <c r="U16" s="234">
        <v>1</v>
      </c>
      <c r="V16" s="172"/>
    </row>
    <row r="17" spans="1:22" ht="17.45" customHeight="1" x14ac:dyDescent="0.35">
      <c r="A17" s="172"/>
      <c r="B17" s="286">
        <v>8</v>
      </c>
      <c r="C17" s="1051" t="s">
        <v>412</v>
      </c>
      <c r="D17" s="1052"/>
      <c r="E17" s="1052"/>
      <c r="F17" s="1052"/>
      <c r="G17" s="1052"/>
      <c r="H17" s="1052"/>
      <c r="I17" s="1052"/>
      <c r="J17" s="1052"/>
      <c r="K17" s="1053"/>
      <c r="L17" s="241">
        <v>1</v>
      </c>
      <c r="M17" s="231" t="s">
        <v>395</v>
      </c>
      <c r="N17" s="230" t="s">
        <v>395</v>
      </c>
      <c r="O17" s="231" t="s">
        <v>395</v>
      </c>
      <c r="P17" s="230" t="s">
        <v>395</v>
      </c>
      <c r="Q17" s="231" t="s">
        <v>395</v>
      </c>
      <c r="R17" s="230" t="s">
        <v>395</v>
      </c>
      <c r="S17" s="231">
        <v>1</v>
      </c>
      <c r="T17" s="230">
        <v>1</v>
      </c>
      <c r="U17" s="234" t="s">
        <v>395</v>
      </c>
      <c r="V17" s="172"/>
    </row>
    <row r="18" spans="1:22" ht="17.45" customHeight="1" x14ac:dyDescent="0.35">
      <c r="A18" s="172"/>
      <c r="B18" s="289">
        <v>9</v>
      </c>
      <c r="C18" s="1054" t="s">
        <v>413</v>
      </c>
      <c r="D18" s="1055"/>
      <c r="E18" s="1055"/>
      <c r="F18" s="1055"/>
      <c r="G18" s="1055"/>
      <c r="H18" s="1055"/>
      <c r="I18" s="1055"/>
      <c r="J18" s="1055"/>
      <c r="K18" s="1056"/>
      <c r="L18" s="241" t="s">
        <v>395</v>
      </c>
      <c r="M18" s="231" t="s">
        <v>395</v>
      </c>
      <c r="N18" s="230" t="s">
        <v>395</v>
      </c>
      <c r="O18" s="231" t="s">
        <v>395</v>
      </c>
      <c r="P18" s="230" t="s">
        <v>395</v>
      </c>
      <c r="Q18" s="231" t="s">
        <v>395</v>
      </c>
      <c r="R18" s="230" t="s">
        <v>395</v>
      </c>
      <c r="S18" s="231" t="s">
        <v>395</v>
      </c>
      <c r="T18" s="230" t="s">
        <v>395</v>
      </c>
      <c r="U18" s="234" t="s">
        <v>395</v>
      </c>
      <c r="V18" s="172"/>
    </row>
    <row r="19" spans="1:22" ht="17.45" customHeight="1" x14ac:dyDescent="0.35">
      <c r="A19" s="172"/>
      <c r="B19" s="286">
        <v>10</v>
      </c>
      <c r="C19" s="1051" t="s">
        <v>414</v>
      </c>
      <c r="D19" s="1052"/>
      <c r="E19" s="1052"/>
      <c r="F19" s="1052"/>
      <c r="G19" s="1052"/>
      <c r="H19" s="1052"/>
      <c r="I19" s="1052"/>
      <c r="J19" s="1052"/>
      <c r="K19" s="1053"/>
      <c r="L19" s="241" t="s">
        <v>395</v>
      </c>
      <c r="M19" s="231" t="s">
        <v>395</v>
      </c>
      <c r="N19" s="230" t="s">
        <v>395</v>
      </c>
      <c r="O19" s="231">
        <v>0</v>
      </c>
      <c r="P19" s="230">
        <v>0</v>
      </c>
      <c r="Q19" s="231" t="s">
        <v>395</v>
      </c>
      <c r="R19" s="230" t="s">
        <v>395</v>
      </c>
      <c r="S19" s="231" t="s">
        <v>395</v>
      </c>
      <c r="T19" s="230" t="s">
        <v>395</v>
      </c>
      <c r="U19" s="234" t="s">
        <v>395</v>
      </c>
      <c r="V19" s="172"/>
    </row>
    <row r="20" spans="1:22" ht="17.45" customHeight="1" x14ac:dyDescent="0.35">
      <c r="A20" s="172"/>
      <c r="B20" s="289">
        <v>11</v>
      </c>
      <c r="C20" s="1054" t="s">
        <v>415</v>
      </c>
      <c r="D20" s="1055"/>
      <c r="E20" s="1055"/>
      <c r="F20" s="1055"/>
      <c r="G20" s="1055"/>
      <c r="H20" s="1055"/>
      <c r="I20" s="1055"/>
      <c r="J20" s="1055"/>
      <c r="K20" s="1056"/>
      <c r="L20" s="241">
        <v>1</v>
      </c>
      <c r="M20" s="231" t="s">
        <v>395</v>
      </c>
      <c r="N20" s="230" t="s">
        <v>395</v>
      </c>
      <c r="O20" s="231" t="s">
        <v>395</v>
      </c>
      <c r="P20" s="230" t="s">
        <v>395</v>
      </c>
      <c r="Q20" s="231" t="s">
        <v>395</v>
      </c>
      <c r="R20" s="230" t="s">
        <v>395</v>
      </c>
      <c r="S20" s="231" t="s">
        <v>395</v>
      </c>
      <c r="T20" s="230" t="s">
        <v>395</v>
      </c>
      <c r="U20" s="234" t="s">
        <v>395</v>
      </c>
      <c r="V20" s="172"/>
    </row>
    <row r="21" spans="1:22" ht="17.45" customHeight="1" x14ac:dyDescent="0.35">
      <c r="A21" s="172"/>
      <c r="B21" s="286">
        <v>12</v>
      </c>
      <c r="C21" s="1051" t="s">
        <v>199</v>
      </c>
      <c r="D21" s="1052"/>
      <c r="E21" s="1052"/>
      <c r="F21" s="1052"/>
      <c r="G21" s="1052"/>
      <c r="H21" s="1052"/>
      <c r="I21" s="1052"/>
      <c r="J21" s="1052"/>
      <c r="K21" s="1053"/>
      <c r="L21" s="241" t="s">
        <v>395</v>
      </c>
      <c r="M21" s="231" t="s">
        <v>395</v>
      </c>
      <c r="N21" s="230">
        <v>0</v>
      </c>
      <c r="O21" s="231" t="s">
        <v>395</v>
      </c>
      <c r="P21" s="230" t="s">
        <v>395</v>
      </c>
      <c r="Q21" s="231" t="s">
        <v>395</v>
      </c>
      <c r="R21" s="230" t="s">
        <v>395</v>
      </c>
      <c r="S21" s="231" t="s">
        <v>395</v>
      </c>
      <c r="T21" s="230" t="s">
        <v>395</v>
      </c>
      <c r="U21" s="234" t="s">
        <v>395</v>
      </c>
      <c r="V21" s="172"/>
    </row>
    <row r="22" spans="1:22" ht="17.45" customHeight="1" x14ac:dyDescent="0.35">
      <c r="A22" s="172"/>
      <c r="B22" s="289">
        <v>13</v>
      </c>
      <c r="C22" s="1054" t="s">
        <v>34</v>
      </c>
      <c r="D22" s="1055"/>
      <c r="E22" s="1055"/>
      <c r="F22" s="1055"/>
      <c r="G22" s="1055"/>
      <c r="H22" s="1055"/>
      <c r="I22" s="1055"/>
      <c r="J22" s="1055"/>
      <c r="K22" s="1056"/>
      <c r="L22" s="241" t="s">
        <v>395</v>
      </c>
      <c r="M22" s="231" t="s">
        <v>395</v>
      </c>
      <c r="N22" s="230" t="s">
        <v>395</v>
      </c>
      <c r="O22" s="231" t="s">
        <v>395</v>
      </c>
      <c r="P22" s="230" t="s">
        <v>395</v>
      </c>
      <c r="Q22" s="231" t="s">
        <v>395</v>
      </c>
      <c r="R22" s="230" t="s">
        <v>395</v>
      </c>
      <c r="S22" s="231" t="s">
        <v>395</v>
      </c>
      <c r="T22" s="230" t="s">
        <v>395</v>
      </c>
      <c r="U22" s="234" t="s">
        <v>395</v>
      </c>
      <c r="V22" s="172"/>
    </row>
    <row r="23" spans="1:22" ht="17.45" customHeight="1" x14ac:dyDescent="0.35">
      <c r="A23" s="172"/>
      <c r="B23" s="286">
        <v>14</v>
      </c>
      <c r="C23" s="1051" t="s">
        <v>200</v>
      </c>
      <c r="D23" s="1052"/>
      <c r="E23" s="1052"/>
      <c r="F23" s="1052"/>
      <c r="G23" s="1052"/>
      <c r="H23" s="1052"/>
      <c r="I23" s="1052"/>
      <c r="J23" s="1052"/>
      <c r="K23" s="1053"/>
      <c r="L23" s="241" t="s">
        <v>395</v>
      </c>
      <c r="M23" s="231" t="s">
        <v>395</v>
      </c>
      <c r="N23" s="230" t="s">
        <v>395</v>
      </c>
      <c r="O23" s="231" t="s">
        <v>395</v>
      </c>
      <c r="P23" s="230" t="s">
        <v>395</v>
      </c>
      <c r="Q23" s="231" t="s">
        <v>395</v>
      </c>
      <c r="R23" s="230" t="s">
        <v>395</v>
      </c>
      <c r="S23" s="231" t="s">
        <v>395</v>
      </c>
      <c r="T23" s="230" t="s">
        <v>395</v>
      </c>
      <c r="U23" s="234" t="s">
        <v>395</v>
      </c>
      <c r="V23" s="172"/>
    </row>
    <row r="24" spans="1:22" ht="17.45" customHeight="1" x14ac:dyDescent="0.35">
      <c r="A24" s="172"/>
      <c r="B24" s="289">
        <v>15</v>
      </c>
      <c r="C24" s="1054" t="s">
        <v>416</v>
      </c>
      <c r="D24" s="1055"/>
      <c r="E24" s="1055"/>
      <c r="F24" s="1055"/>
      <c r="G24" s="1055"/>
      <c r="H24" s="1055"/>
      <c r="I24" s="1055"/>
      <c r="J24" s="1055"/>
      <c r="K24" s="1056"/>
      <c r="L24" s="241" t="s">
        <v>395</v>
      </c>
      <c r="M24" s="231" t="s">
        <v>395</v>
      </c>
      <c r="N24" s="230" t="s">
        <v>395</v>
      </c>
      <c r="O24" s="231" t="s">
        <v>395</v>
      </c>
      <c r="P24" s="230" t="s">
        <v>395</v>
      </c>
      <c r="Q24" s="231" t="s">
        <v>395</v>
      </c>
      <c r="R24" s="230" t="s">
        <v>395</v>
      </c>
      <c r="S24" s="231" t="s">
        <v>395</v>
      </c>
      <c r="T24" s="230" t="s">
        <v>395</v>
      </c>
      <c r="U24" s="234" t="s">
        <v>395</v>
      </c>
      <c r="V24" s="172"/>
    </row>
    <row r="25" spans="1:22" ht="35.25" customHeight="1" x14ac:dyDescent="0.35">
      <c r="A25" s="172"/>
      <c r="B25" s="290">
        <v>16</v>
      </c>
      <c r="C25" s="1051" t="s">
        <v>478</v>
      </c>
      <c r="D25" s="1052"/>
      <c r="E25" s="1052"/>
      <c r="F25" s="1052"/>
      <c r="G25" s="1052"/>
      <c r="H25" s="1052"/>
      <c r="I25" s="1052"/>
      <c r="J25" s="1052"/>
      <c r="K25" s="1053"/>
      <c r="L25" s="241" t="s">
        <v>395</v>
      </c>
      <c r="M25" s="231" t="s">
        <v>395</v>
      </c>
      <c r="N25" s="230" t="s">
        <v>395</v>
      </c>
      <c r="O25" s="231" t="s">
        <v>395</v>
      </c>
      <c r="P25" s="230" t="s">
        <v>395</v>
      </c>
      <c r="Q25" s="231" t="s">
        <v>395</v>
      </c>
      <c r="R25" s="230" t="s">
        <v>395</v>
      </c>
      <c r="S25" s="231" t="s">
        <v>395</v>
      </c>
      <c r="T25" s="230" t="s">
        <v>395</v>
      </c>
      <c r="U25" s="234" t="s">
        <v>395</v>
      </c>
      <c r="V25" s="172"/>
    </row>
    <row r="26" spans="1:22" ht="17.45" customHeight="1" x14ac:dyDescent="0.35">
      <c r="A26" s="172"/>
      <c r="B26" s="289">
        <v>17</v>
      </c>
      <c r="C26" s="1054" t="s">
        <v>201</v>
      </c>
      <c r="D26" s="1055"/>
      <c r="E26" s="1055"/>
      <c r="F26" s="1055"/>
      <c r="G26" s="1055"/>
      <c r="H26" s="1055"/>
      <c r="I26" s="1055"/>
      <c r="J26" s="1055"/>
      <c r="K26" s="1056"/>
      <c r="L26" s="241" t="s">
        <v>395</v>
      </c>
      <c r="M26" s="231" t="s">
        <v>395</v>
      </c>
      <c r="N26" s="230" t="s">
        <v>395</v>
      </c>
      <c r="O26" s="231" t="s">
        <v>395</v>
      </c>
      <c r="P26" s="230" t="s">
        <v>395</v>
      </c>
      <c r="Q26" s="231" t="s">
        <v>395</v>
      </c>
      <c r="R26" s="230" t="s">
        <v>395</v>
      </c>
      <c r="S26" s="231" t="s">
        <v>395</v>
      </c>
      <c r="T26" s="230" t="s">
        <v>395</v>
      </c>
      <c r="U26" s="234" t="s">
        <v>395</v>
      </c>
      <c r="V26" s="172"/>
    </row>
    <row r="27" spans="1:22" ht="17.45" customHeight="1" x14ac:dyDescent="0.35">
      <c r="A27" s="172"/>
      <c r="B27" s="286">
        <v>18</v>
      </c>
      <c r="C27" s="1051" t="s">
        <v>202</v>
      </c>
      <c r="D27" s="1052"/>
      <c r="E27" s="1052"/>
      <c r="F27" s="1052"/>
      <c r="G27" s="1052"/>
      <c r="H27" s="1052"/>
      <c r="I27" s="1052"/>
      <c r="J27" s="1052"/>
      <c r="K27" s="1053"/>
      <c r="L27" s="241" t="s">
        <v>395</v>
      </c>
      <c r="M27" s="231" t="s">
        <v>395</v>
      </c>
      <c r="N27" s="230" t="s">
        <v>395</v>
      </c>
      <c r="O27" s="231" t="s">
        <v>395</v>
      </c>
      <c r="P27" s="230" t="s">
        <v>395</v>
      </c>
      <c r="Q27" s="231" t="s">
        <v>395</v>
      </c>
      <c r="R27" s="230" t="s">
        <v>395</v>
      </c>
      <c r="S27" s="231" t="s">
        <v>395</v>
      </c>
      <c r="T27" s="230" t="s">
        <v>395</v>
      </c>
      <c r="U27" s="234">
        <v>1</v>
      </c>
      <c r="V27" s="172"/>
    </row>
    <row r="28" spans="1:22" ht="17.45" customHeight="1" thickBot="1" x14ac:dyDescent="0.4">
      <c r="A28" s="172"/>
      <c r="B28" s="291">
        <v>19</v>
      </c>
      <c r="C28" s="1060" t="s">
        <v>203</v>
      </c>
      <c r="D28" s="1061"/>
      <c r="E28" s="1061"/>
      <c r="F28" s="1061"/>
      <c r="G28" s="1061"/>
      <c r="H28" s="1061"/>
      <c r="I28" s="1061"/>
      <c r="J28" s="1061"/>
      <c r="K28" s="1062"/>
      <c r="L28" s="264" t="s">
        <v>395</v>
      </c>
      <c r="M28" s="265" t="s">
        <v>395</v>
      </c>
      <c r="N28" s="266" t="s">
        <v>395</v>
      </c>
      <c r="O28" s="265" t="s">
        <v>395</v>
      </c>
      <c r="P28" s="266" t="s">
        <v>395</v>
      </c>
      <c r="Q28" s="265" t="s">
        <v>395</v>
      </c>
      <c r="R28" s="266" t="s">
        <v>395</v>
      </c>
      <c r="S28" s="265" t="s">
        <v>395</v>
      </c>
      <c r="T28" s="266" t="s">
        <v>395</v>
      </c>
      <c r="U28" s="254">
        <v>1</v>
      </c>
      <c r="V28" s="576">
        <f>COUNT(L10:U28)</f>
        <v>19</v>
      </c>
    </row>
    <row r="29" spans="1:22" ht="17.45" customHeight="1" thickBot="1" x14ac:dyDescent="0.4">
      <c r="A29" s="172"/>
      <c r="B29" s="1057" t="s">
        <v>14</v>
      </c>
      <c r="C29" s="1058"/>
      <c r="D29" s="1058"/>
      <c r="E29" s="1058"/>
      <c r="F29" s="1058"/>
      <c r="G29" s="1058"/>
      <c r="H29" s="1058"/>
      <c r="I29" s="1058"/>
      <c r="J29" s="1058"/>
      <c r="K29" s="1059"/>
      <c r="L29" s="287">
        <f>SUM(L10:L28)</f>
        <v>2</v>
      </c>
      <c r="M29" s="280">
        <f t="shared" ref="M29:U29" si="0">SUM(M10:M28)</f>
        <v>1</v>
      </c>
      <c r="N29" s="278">
        <f t="shared" si="0"/>
        <v>1</v>
      </c>
      <c r="O29" s="278">
        <f t="shared" si="0"/>
        <v>0</v>
      </c>
      <c r="P29" s="278">
        <f t="shared" si="0"/>
        <v>1</v>
      </c>
      <c r="Q29" s="279">
        <f t="shared" si="0"/>
        <v>2</v>
      </c>
      <c r="R29" s="280">
        <f t="shared" si="0"/>
        <v>1</v>
      </c>
      <c r="S29" s="278">
        <f t="shared" si="0"/>
        <v>2</v>
      </c>
      <c r="T29" s="278">
        <f t="shared" si="0"/>
        <v>2</v>
      </c>
      <c r="U29" s="281">
        <f t="shared" si="0"/>
        <v>3</v>
      </c>
      <c r="V29" s="577">
        <f>SUM(L29:U29)</f>
        <v>15</v>
      </c>
    </row>
    <row r="30" spans="1:22" ht="33.75" customHeight="1" x14ac:dyDescent="0.3">
      <c r="A30" s="172"/>
      <c r="B30" s="1016" t="s">
        <v>438</v>
      </c>
      <c r="C30" s="1016"/>
      <c r="D30" s="1016"/>
      <c r="E30" s="1016"/>
      <c r="F30" s="1016"/>
      <c r="G30" s="1016"/>
      <c r="H30" s="1016"/>
      <c r="I30" s="1016"/>
      <c r="J30" s="1016"/>
      <c r="K30" s="1016"/>
      <c r="L30" s="1016"/>
      <c r="M30" s="1016"/>
      <c r="N30" s="1016"/>
      <c r="O30" s="1016"/>
      <c r="P30" s="1016"/>
      <c r="Q30" s="1016"/>
      <c r="R30" s="1016"/>
      <c r="S30" s="1016"/>
      <c r="T30" s="1016"/>
      <c r="U30" s="1016"/>
      <c r="V30" s="667">
        <f>(V29/V28)</f>
        <v>0.78947368421052633</v>
      </c>
    </row>
    <row r="31" spans="1:22" ht="17.45" customHeight="1" x14ac:dyDescent="0.3">
      <c r="A31" s="172"/>
      <c r="B31" s="172"/>
      <c r="C31" s="172"/>
      <c r="D31" s="172"/>
      <c r="E31" s="172"/>
      <c r="F31" s="172"/>
      <c r="G31" s="172"/>
      <c r="H31" s="172"/>
      <c r="I31" s="172"/>
      <c r="J31" s="172"/>
      <c r="K31" s="172"/>
      <c r="L31" s="172"/>
      <c r="M31" s="172"/>
      <c r="N31" s="172"/>
      <c r="O31" s="172"/>
      <c r="P31" s="172"/>
      <c r="Q31" s="172"/>
      <c r="R31" s="172"/>
      <c r="S31" s="172"/>
      <c r="T31" s="172"/>
      <c r="U31" s="172"/>
      <c r="V31" s="172"/>
    </row>
    <row r="32" spans="1:22" s="172" customFormat="1" ht="22.5" hidden="1" customHeight="1" x14ac:dyDescent="0.3"/>
  </sheetData>
  <sheetProtection algorithmName="SHA-512" hashValue="pVc/9JpC1vY9GOBU9bEaGbhCM3vdKJUQsVVLmAfwGW0EZUf1ZQPM45Jm0om3Z+1xNMGcrTRJ/TWak2qNJxdW7w==" saltValue="s51jbyYuxgmMy6fEuP5w7w==" spinCount="100000" sheet="1" objects="1" scenarios="1"/>
  <protectedRanges>
    <protectedRange sqref="L10:U28" name="Rango1"/>
  </protectedRanges>
  <mergeCells count="29">
    <mergeCell ref="C9:K9"/>
    <mergeCell ref="C16:K16"/>
    <mergeCell ref="C15:K15"/>
    <mergeCell ref="C10:K10"/>
    <mergeCell ref="C11:K11"/>
    <mergeCell ref="C12:K12"/>
    <mergeCell ref="C13:K13"/>
    <mergeCell ref="C14:K14"/>
    <mergeCell ref="C2:Q2"/>
    <mergeCell ref="C3:Q3"/>
    <mergeCell ref="C4:Q4"/>
    <mergeCell ref="M7:N7"/>
    <mergeCell ref="C7:K7"/>
    <mergeCell ref="C5:N5"/>
    <mergeCell ref="C6:Q6"/>
    <mergeCell ref="B30:U30"/>
    <mergeCell ref="C17:K17"/>
    <mergeCell ref="C18:K18"/>
    <mergeCell ref="C19:K19"/>
    <mergeCell ref="C20:K20"/>
    <mergeCell ref="C21:K21"/>
    <mergeCell ref="C22:K22"/>
    <mergeCell ref="B29:K29"/>
    <mergeCell ref="C27:K27"/>
    <mergeCell ref="C28:K28"/>
    <mergeCell ref="C25:K25"/>
    <mergeCell ref="C26:K26"/>
    <mergeCell ref="C23:K23"/>
    <mergeCell ref="C24:K24"/>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L10:U28">
      <formula1>"1,0,NA"</formula1>
    </dataValidation>
  </dataValidation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2241"/>
  </sheetPr>
  <dimension ref="A1:X31"/>
  <sheetViews>
    <sheetView showGridLines="0" zoomScale="87" zoomScaleNormal="87" workbookViewId="0"/>
  </sheetViews>
  <sheetFormatPr baseColWidth="10" defaultColWidth="0" defaultRowHeight="15" zeroHeight="1" x14ac:dyDescent="0.3"/>
  <cols>
    <col min="1" max="1" width="9.140625" style="575" customWidth="1"/>
    <col min="2" max="2" width="7" style="575" customWidth="1"/>
    <col min="3" max="7" width="9.140625" style="575" customWidth="1"/>
    <col min="8" max="8" width="21.42578125" style="575" customWidth="1"/>
    <col min="9" max="9" width="19.85546875" style="575" customWidth="1"/>
    <col min="10" max="10" width="9.140625" style="575" customWidth="1"/>
    <col min="11" max="11" width="20.42578125" style="575" customWidth="1"/>
    <col min="12" max="21" width="5.85546875" style="575" customWidth="1"/>
    <col min="22" max="22" width="4.5703125" style="575" customWidth="1"/>
    <col min="23" max="24" width="0" style="575" hidden="1" customWidth="1"/>
    <col min="25" max="16384" width="9.140625" style="575" hidden="1"/>
  </cols>
  <sheetData>
    <row r="1" spans="1:22" s="85" customFormat="1" x14ac:dyDescent="0.3">
      <c r="A1" s="172"/>
      <c r="B1" s="172"/>
      <c r="C1" s="172"/>
      <c r="D1" s="172"/>
      <c r="E1" s="172"/>
      <c r="F1" s="172"/>
      <c r="G1" s="172"/>
      <c r="H1" s="172"/>
      <c r="I1" s="172"/>
      <c r="J1" s="172"/>
      <c r="K1" s="172"/>
      <c r="L1" s="172"/>
      <c r="M1" s="172"/>
      <c r="N1" s="172"/>
      <c r="O1" s="172"/>
      <c r="P1" s="172"/>
      <c r="Q1" s="172"/>
      <c r="R1" s="172"/>
      <c r="S1" s="172"/>
      <c r="T1" s="172"/>
      <c r="U1" s="172"/>
      <c r="V1" s="172"/>
    </row>
    <row r="2" spans="1:22" s="85" customFormat="1" ht="13.5" customHeight="1" x14ac:dyDescent="0.3">
      <c r="A2" s="172"/>
      <c r="B2" s="737" t="s">
        <v>0</v>
      </c>
      <c r="C2" s="737"/>
      <c r="D2" s="737"/>
      <c r="E2" s="737"/>
      <c r="F2" s="737"/>
      <c r="G2" s="737"/>
      <c r="H2" s="737"/>
      <c r="I2" s="737"/>
      <c r="J2" s="737"/>
      <c r="K2" s="737"/>
      <c r="L2" s="737"/>
      <c r="M2" s="737"/>
      <c r="N2" s="737"/>
      <c r="O2" s="737"/>
      <c r="P2" s="737"/>
      <c r="Q2" s="172"/>
      <c r="R2" s="172"/>
      <c r="S2" s="172"/>
      <c r="T2" s="172"/>
      <c r="U2" s="172"/>
      <c r="V2" s="172"/>
    </row>
    <row r="3" spans="1:22" s="85" customFormat="1" ht="13.5" customHeight="1" x14ac:dyDescent="0.3">
      <c r="A3" s="172"/>
      <c r="B3" s="737" t="s">
        <v>1</v>
      </c>
      <c r="C3" s="737"/>
      <c r="D3" s="737"/>
      <c r="E3" s="737"/>
      <c r="F3" s="737"/>
      <c r="G3" s="737"/>
      <c r="H3" s="737"/>
      <c r="I3" s="737"/>
      <c r="J3" s="737"/>
      <c r="K3" s="737"/>
      <c r="L3" s="737"/>
      <c r="M3" s="737"/>
      <c r="N3" s="737"/>
      <c r="O3" s="737"/>
      <c r="P3" s="737"/>
      <c r="Q3" s="172"/>
      <c r="R3" s="172"/>
      <c r="S3" s="172"/>
      <c r="T3" s="172"/>
      <c r="U3" s="172"/>
      <c r="V3" s="172"/>
    </row>
    <row r="4" spans="1:22" s="85" customFormat="1" ht="13.5" customHeight="1" x14ac:dyDescent="0.3">
      <c r="A4" s="172"/>
      <c r="B4" s="737" t="s">
        <v>332</v>
      </c>
      <c r="C4" s="737"/>
      <c r="D4" s="737"/>
      <c r="E4" s="737"/>
      <c r="F4" s="737"/>
      <c r="G4" s="737"/>
      <c r="H4" s="737"/>
      <c r="I4" s="737"/>
      <c r="J4" s="737"/>
      <c r="K4" s="737"/>
      <c r="L4" s="737"/>
      <c r="M4" s="737"/>
      <c r="N4" s="737"/>
      <c r="O4" s="737"/>
      <c r="P4" s="737"/>
      <c r="Q4" s="172"/>
      <c r="R4" s="172"/>
      <c r="S4" s="172"/>
      <c r="T4" s="172"/>
      <c r="U4" s="172"/>
      <c r="V4" s="172"/>
    </row>
    <row r="5" spans="1:22" s="85" customFormat="1" ht="8.4499999999999993" customHeight="1" x14ac:dyDescent="0.3">
      <c r="A5" s="172"/>
      <c r="B5" s="1063"/>
      <c r="C5" s="1063"/>
      <c r="D5" s="1063"/>
      <c r="E5" s="1063"/>
      <c r="F5" s="1063"/>
      <c r="G5" s="1063"/>
      <c r="H5" s="1063"/>
      <c r="I5" s="1063"/>
      <c r="J5" s="1063"/>
      <c r="K5" s="1063"/>
      <c r="L5" s="1063"/>
      <c r="M5" s="1063"/>
      <c r="N5" s="1063"/>
      <c r="O5" s="172"/>
      <c r="P5" s="172"/>
      <c r="Q5" s="172"/>
      <c r="R5" s="172"/>
      <c r="S5" s="172"/>
      <c r="T5" s="172"/>
      <c r="U5" s="172"/>
      <c r="V5" s="172"/>
    </row>
    <row r="6" spans="1:22" s="85" customFormat="1" ht="37.5" customHeight="1" x14ac:dyDescent="0.3">
      <c r="A6" s="172"/>
      <c r="B6" s="1015" t="s">
        <v>401</v>
      </c>
      <c r="C6" s="1015"/>
      <c r="D6" s="1015"/>
      <c r="E6" s="1015"/>
      <c r="F6" s="1015"/>
      <c r="G6" s="1015"/>
      <c r="H6" s="1015"/>
      <c r="I6" s="1015"/>
      <c r="J6" s="1015"/>
      <c r="K6" s="1015"/>
      <c r="L6" s="1015"/>
      <c r="M6" s="1015"/>
      <c r="N6" s="1015"/>
      <c r="O6" s="172"/>
      <c r="P6" s="172"/>
      <c r="Q6" s="172"/>
      <c r="R6" s="172"/>
      <c r="S6" s="172"/>
      <c r="T6" s="172"/>
      <c r="U6" s="172"/>
      <c r="V6" s="172"/>
    </row>
    <row r="7" spans="1:22" s="85" customFormat="1" ht="35.25" customHeight="1" x14ac:dyDescent="0.35">
      <c r="A7" s="172"/>
      <c r="B7" s="872" t="s">
        <v>176</v>
      </c>
      <c r="C7" s="872"/>
      <c r="D7" s="872"/>
      <c r="E7" s="872"/>
      <c r="F7" s="872"/>
      <c r="G7" s="872"/>
      <c r="H7" s="872"/>
      <c r="I7" s="872"/>
      <c r="J7" s="872"/>
      <c r="K7" s="872"/>
      <c r="L7" s="872"/>
      <c r="M7" s="1008"/>
      <c r="N7" s="1008"/>
      <c r="O7" s="172"/>
      <c r="P7" s="172"/>
      <c r="Q7" s="172"/>
      <c r="R7" s="172"/>
      <c r="S7" s="172"/>
      <c r="T7" s="172"/>
      <c r="U7" s="172"/>
      <c r="V7" s="172"/>
    </row>
    <row r="8" spans="1:22" s="85" customFormat="1" ht="12.75" customHeight="1" thickBot="1" x14ac:dyDescent="0.35">
      <c r="A8" s="172"/>
      <c r="B8" s="275"/>
      <c r="C8" s="275"/>
      <c r="D8" s="275"/>
      <c r="E8" s="275"/>
      <c r="F8" s="275"/>
      <c r="G8" s="275"/>
      <c r="H8" s="275"/>
      <c r="I8" s="275"/>
      <c r="J8" s="275"/>
      <c r="K8" s="275"/>
      <c r="L8" s="275"/>
      <c r="M8" s="384"/>
      <c r="N8" s="384"/>
      <c r="O8" s="172"/>
      <c r="P8" s="172"/>
      <c r="Q8" s="172"/>
      <c r="R8" s="172"/>
      <c r="S8" s="172"/>
      <c r="T8" s="172"/>
      <c r="U8" s="172"/>
      <c r="V8" s="172"/>
    </row>
    <row r="9" spans="1:22" s="85" customFormat="1" ht="18.75" customHeight="1" thickBot="1" x14ac:dyDescent="0.4">
      <c r="A9" s="172"/>
      <c r="B9" s="276" t="s">
        <v>217</v>
      </c>
      <c r="C9" s="1081" t="s">
        <v>204</v>
      </c>
      <c r="D9" s="1082"/>
      <c r="E9" s="1082"/>
      <c r="F9" s="1082"/>
      <c r="G9" s="1082"/>
      <c r="H9" s="1082"/>
      <c r="I9" s="1082"/>
      <c r="J9" s="1082"/>
      <c r="K9" s="1083"/>
      <c r="L9" s="295">
        <v>1</v>
      </c>
      <c r="M9" s="295">
        <v>2</v>
      </c>
      <c r="N9" s="294">
        <v>3</v>
      </c>
      <c r="O9" s="294">
        <v>4</v>
      </c>
      <c r="P9" s="294">
        <v>5</v>
      </c>
      <c r="Q9" s="294">
        <v>6</v>
      </c>
      <c r="R9" s="294">
        <v>7</v>
      </c>
      <c r="S9" s="294">
        <v>8</v>
      </c>
      <c r="T9" s="294">
        <v>9</v>
      </c>
      <c r="U9" s="294">
        <v>10</v>
      </c>
      <c r="V9" s="172"/>
    </row>
    <row r="10" spans="1:22" s="85" customFormat="1" ht="15.75" customHeight="1" x14ac:dyDescent="0.35">
      <c r="A10" s="172"/>
      <c r="B10" s="282">
        <v>1</v>
      </c>
      <c r="C10" s="1084" t="s">
        <v>106</v>
      </c>
      <c r="D10" s="727"/>
      <c r="E10" s="727"/>
      <c r="F10" s="727"/>
      <c r="G10" s="727"/>
      <c r="H10" s="727"/>
      <c r="I10" s="727"/>
      <c r="J10" s="727"/>
      <c r="K10" s="1085"/>
      <c r="L10" s="240">
        <v>1</v>
      </c>
      <c r="M10" s="226" t="s">
        <v>395</v>
      </c>
      <c r="N10" s="225" t="s">
        <v>395</v>
      </c>
      <c r="O10" s="226" t="s">
        <v>395</v>
      </c>
      <c r="P10" s="225" t="s">
        <v>395</v>
      </c>
      <c r="Q10" s="226" t="s">
        <v>395</v>
      </c>
      <c r="R10" s="225" t="s">
        <v>395</v>
      </c>
      <c r="S10" s="226" t="s">
        <v>395</v>
      </c>
      <c r="T10" s="225" t="s">
        <v>395</v>
      </c>
      <c r="U10" s="229" t="s">
        <v>395</v>
      </c>
      <c r="V10" s="172"/>
    </row>
    <row r="11" spans="1:22" s="85" customFormat="1" ht="15.75" customHeight="1" x14ac:dyDescent="0.35">
      <c r="A11" s="172"/>
      <c r="B11" s="286">
        <v>2</v>
      </c>
      <c r="C11" s="1086" t="s">
        <v>31</v>
      </c>
      <c r="D11" s="725"/>
      <c r="E11" s="725"/>
      <c r="F11" s="725"/>
      <c r="G11" s="725"/>
      <c r="H11" s="725"/>
      <c r="I11" s="725"/>
      <c r="J11" s="725"/>
      <c r="K11" s="837"/>
      <c r="L11" s="241">
        <v>1</v>
      </c>
      <c r="M11" s="231">
        <v>1</v>
      </c>
      <c r="N11" s="230">
        <v>1</v>
      </c>
      <c r="O11" s="231" t="s">
        <v>395</v>
      </c>
      <c r="P11" s="230" t="s">
        <v>395</v>
      </c>
      <c r="Q11" s="231" t="s">
        <v>395</v>
      </c>
      <c r="R11" s="230" t="s">
        <v>395</v>
      </c>
      <c r="S11" s="231" t="s">
        <v>395</v>
      </c>
      <c r="T11" s="230" t="s">
        <v>395</v>
      </c>
      <c r="U11" s="234" t="s">
        <v>395</v>
      </c>
      <c r="V11" s="172"/>
    </row>
    <row r="12" spans="1:22" s="85" customFormat="1" ht="15.75" customHeight="1" x14ac:dyDescent="0.35">
      <c r="A12" s="172"/>
      <c r="B12" s="283">
        <v>3</v>
      </c>
      <c r="C12" s="921" t="s">
        <v>329</v>
      </c>
      <c r="D12" s="921"/>
      <c r="E12" s="921"/>
      <c r="F12" s="921"/>
      <c r="G12" s="921"/>
      <c r="H12" s="921"/>
      <c r="I12" s="921"/>
      <c r="J12" s="921"/>
      <c r="K12" s="859"/>
      <c r="L12" s="241" t="s">
        <v>395</v>
      </c>
      <c r="M12" s="231" t="s">
        <v>395</v>
      </c>
      <c r="N12" s="230" t="s">
        <v>395</v>
      </c>
      <c r="O12" s="231" t="s">
        <v>395</v>
      </c>
      <c r="P12" s="230">
        <v>1</v>
      </c>
      <c r="Q12" s="231" t="s">
        <v>395</v>
      </c>
      <c r="R12" s="230" t="s">
        <v>395</v>
      </c>
      <c r="S12" s="231" t="s">
        <v>395</v>
      </c>
      <c r="T12" s="230" t="s">
        <v>395</v>
      </c>
      <c r="U12" s="234">
        <v>0</v>
      </c>
      <c r="V12" s="172"/>
    </row>
    <row r="13" spans="1:22" s="85" customFormat="1" ht="17.25" customHeight="1" x14ac:dyDescent="0.35">
      <c r="A13" s="172"/>
      <c r="B13" s="286">
        <v>4</v>
      </c>
      <c r="C13" s="920" t="s">
        <v>328</v>
      </c>
      <c r="D13" s="920"/>
      <c r="E13" s="920"/>
      <c r="F13" s="920"/>
      <c r="G13" s="920"/>
      <c r="H13" s="920"/>
      <c r="I13" s="920"/>
      <c r="J13" s="920"/>
      <c r="K13" s="821"/>
      <c r="L13" s="241" t="s">
        <v>395</v>
      </c>
      <c r="M13" s="231" t="s">
        <v>395</v>
      </c>
      <c r="N13" s="230" t="s">
        <v>395</v>
      </c>
      <c r="O13" s="231" t="s">
        <v>395</v>
      </c>
      <c r="P13" s="230" t="s">
        <v>395</v>
      </c>
      <c r="Q13" s="231">
        <v>1</v>
      </c>
      <c r="R13" s="230" t="s">
        <v>395</v>
      </c>
      <c r="S13" s="231" t="s">
        <v>395</v>
      </c>
      <c r="T13" s="230" t="s">
        <v>395</v>
      </c>
      <c r="U13" s="234" t="s">
        <v>395</v>
      </c>
      <c r="V13" s="172"/>
    </row>
    <row r="14" spans="1:22" s="85" customFormat="1" ht="16.5" customHeight="1" x14ac:dyDescent="0.35">
      <c r="A14" s="172"/>
      <c r="B14" s="283">
        <v>5</v>
      </c>
      <c r="C14" s="1073" t="s">
        <v>107</v>
      </c>
      <c r="D14" s="726"/>
      <c r="E14" s="726"/>
      <c r="F14" s="726"/>
      <c r="G14" s="726"/>
      <c r="H14" s="726"/>
      <c r="I14" s="726"/>
      <c r="J14" s="726"/>
      <c r="K14" s="1074"/>
      <c r="L14" s="241" t="s">
        <v>395</v>
      </c>
      <c r="M14" s="231" t="s">
        <v>395</v>
      </c>
      <c r="N14" s="230" t="s">
        <v>395</v>
      </c>
      <c r="O14" s="231" t="s">
        <v>395</v>
      </c>
      <c r="P14" s="230">
        <v>0</v>
      </c>
      <c r="Q14" s="231">
        <v>0</v>
      </c>
      <c r="R14" s="230" t="s">
        <v>395</v>
      </c>
      <c r="S14" s="231">
        <v>1</v>
      </c>
      <c r="T14" s="230" t="s">
        <v>395</v>
      </c>
      <c r="U14" s="234" t="s">
        <v>395</v>
      </c>
      <c r="V14" s="172"/>
    </row>
    <row r="15" spans="1:22" s="85" customFormat="1" ht="16.5" customHeight="1" x14ac:dyDescent="0.35">
      <c r="A15" s="172"/>
      <c r="B15" s="286">
        <v>6</v>
      </c>
      <c r="C15" s="1075" t="s">
        <v>108</v>
      </c>
      <c r="D15" s="1076"/>
      <c r="E15" s="1076"/>
      <c r="F15" s="1076"/>
      <c r="G15" s="1076"/>
      <c r="H15" s="1076"/>
      <c r="I15" s="1076"/>
      <c r="J15" s="1076"/>
      <c r="K15" s="1077"/>
      <c r="L15" s="241" t="s">
        <v>395</v>
      </c>
      <c r="M15" s="231" t="s">
        <v>395</v>
      </c>
      <c r="N15" s="230">
        <v>0</v>
      </c>
      <c r="O15" s="231">
        <v>0</v>
      </c>
      <c r="P15" s="230" t="s">
        <v>395</v>
      </c>
      <c r="Q15" s="231" t="s">
        <v>395</v>
      </c>
      <c r="R15" s="230" t="s">
        <v>395</v>
      </c>
      <c r="S15" s="231" t="s">
        <v>395</v>
      </c>
      <c r="T15" s="230" t="s">
        <v>395</v>
      </c>
      <c r="U15" s="234" t="s">
        <v>395</v>
      </c>
      <c r="V15" s="172"/>
    </row>
    <row r="16" spans="1:22" s="85" customFormat="1" ht="16.5" customHeight="1" x14ac:dyDescent="0.3">
      <c r="A16" s="172"/>
      <c r="B16" s="284">
        <v>7</v>
      </c>
      <c r="C16" s="1073" t="s">
        <v>109</v>
      </c>
      <c r="D16" s="726"/>
      <c r="E16" s="726"/>
      <c r="F16" s="726"/>
      <c r="G16" s="726"/>
      <c r="H16" s="726"/>
      <c r="I16" s="726"/>
      <c r="J16" s="726"/>
      <c r="K16" s="1074"/>
      <c r="L16" s="241" t="s">
        <v>395</v>
      </c>
      <c r="M16" s="231" t="s">
        <v>395</v>
      </c>
      <c r="N16" s="230" t="s">
        <v>395</v>
      </c>
      <c r="O16" s="231" t="s">
        <v>395</v>
      </c>
      <c r="P16" s="230" t="s">
        <v>395</v>
      </c>
      <c r="Q16" s="231" t="s">
        <v>395</v>
      </c>
      <c r="R16" s="230" t="s">
        <v>395</v>
      </c>
      <c r="S16" s="231" t="s">
        <v>395</v>
      </c>
      <c r="T16" s="230" t="s">
        <v>395</v>
      </c>
      <c r="U16" s="234" t="s">
        <v>395</v>
      </c>
      <c r="V16" s="172"/>
    </row>
    <row r="17" spans="1:22" s="85" customFormat="1" ht="16.5" customHeight="1" x14ac:dyDescent="0.35">
      <c r="A17" s="172"/>
      <c r="B17" s="286">
        <v>8</v>
      </c>
      <c r="C17" s="1086" t="s">
        <v>110</v>
      </c>
      <c r="D17" s="725"/>
      <c r="E17" s="725"/>
      <c r="F17" s="725"/>
      <c r="G17" s="725"/>
      <c r="H17" s="725"/>
      <c r="I17" s="725"/>
      <c r="J17" s="725"/>
      <c r="K17" s="837"/>
      <c r="L17" s="241" t="s">
        <v>395</v>
      </c>
      <c r="M17" s="231" t="s">
        <v>395</v>
      </c>
      <c r="N17" s="230" t="s">
        <v>395</v>
      </c>
      <c r="O17" s="231" t="s">
        <v>395</v>
      </c>
      <c r="P17" s="230" t="s">
        <v>395</v>
      </c>
      <c r="Q17" s="231" t="s">
        <v>395</v>
      </c>
      <c r="R17" s="230" t="s">
        <v>395</v>
      </c>
      <c r="S17" s="231" t="s">
        <v>395</v>
      </c>
      <c r="T17" s="230" t="s">
        <v>395</v>
      </c>
      <c r="U17" s="234">
        <v>1</v>
      </c>
      <c r="V17" s="576">
        <f>COUNT(L10:U18)</f>
        <v>14</v>
      </c>
    </row>
    <row r="18" spans="1:22" s="85" customFormat="1" ht="18.75" customHeight="1" thickBot="1" x14ac:dyDescent="0.4">
      <c r="A18" s="172"/>
      <c r="B18" s="285">
        <v>9</v>
      </c>
      <c r="C18" s="1078" t="s">
        <v>111</v>
      </c>
      <c r="D18" s="1079"/>
      <c r="E18" s="1079"/>
      <c r="F18" s="1079"/>
      <c r="G18" s="1079"/>
      <c r="H18" s="1079"/>
      <c r="I18" s="1079"/>
      <c r="J18" s="1079"/>
      <c r="K18" s="1080"/>
      <c r="L18" s="264" t="s">
        <v>395</v>
      </c>
      <c r="M18" s="265" t="s">
        <v>395</v>
      </c>
      <c r="N18" s="266" t="s">
        <v>395</v>
      </c>
      <c r="O18" s="265" t="s">
        <v>395</v>
      </c>
      <c r="P18" s="266" t="s">
        <v>395</v>
      </c>
      <c r="Q18" s="265" t="s">
        <v>395</v>
      </c>
      <c r="R18" s="266" t="s">
        <v>395</v>
      </c>
      <c r="S18" s="265" t="s">
        <v>395</v>
      </c>
      <c r="T18" s="266" t="s">
        <v>395</v>
      </c>
      <c r="U18" s="254">
        <v>1</v>
      </c>
      <c r="V18" s="577">
        <f>SUM(L19:U19)</f>
        <v>9</v>
      </c>
    </row>
    <row r="19" spans="1:22" s="85" customFormat="1" ht="18.75" thickBot="1" x14ac:dyDescent="0.4">
      <c r="A19" s="172"/>
      <c r="B19" s="1070" t="s">
        <v>14</v>
      </c>
      <c r="C19" s="1071"/>
      <c r="D19" s="1071"/>
      <c r="E19" s="1071"/>
      <c r="F19" s="1071"/>
      <c r="G19" s="1071"/>
      <c r="H19" s="1071"/>
      <c r="I19" s="1071"/>
      <c r="J19" s="1071"/>
      <c r="K19" s="1072"/>
      <c r="L19" s="277">
        <f t="shared" ref="L19:U19" si="0">SUM(L10:L18)</f>
        <v>2</v>
      </c>
      <c r="M19" s="278">
        <f t="shared" si="0"/>
        <v>1</v>
      </c>
      <c r="N19" s="278">
        <f t="shared" si="0"/>
        <v>1</v>
      </c>
      <c r="O19" s="278">
        <f t="shared" si="0"/>
        <v>0</v>
      </c>
      <c r="P19" s="279">
        <f t="shared" si="0"/>
        <v>1</v>
      </c>
      <c r="Q19" s="280">
        <f t="shared" si="0"/>
        <v>1</v>
      </c>
      <c r="R19" s="279">
        <f t="shared" si="0"/>
        <v>0</v>
      </c>
      <c r="S19" s="279">
        <f t="shared" si="0"/>
        <v>1</v>
      </c>
      <c r="T19" s="280">
        <f t="shared" si="0"/>
        <v>0</v>
      </c>
      <c r="U19" s="281">
        <f t="shared" si="0"/>
        <v>2</v>
      </c>
      <c r="V19" s="667">
        <f>(V18/V17)</f>
        <v>0.6428571428571429</v>
      </c>
    </row>
    <row r="20" spans="1:22" s="85" customFormat="1" x14ac:dyDescent="0.3">
      <c r="A20" s="172"/>
      <c r="B20" s="172"/>
      <c r="C20" s="172"/>
      <c r="D20" s="172"/>
      <c r="E20" s="172"/>
      <c r="F20" s="172"/>
      <c r="G20" s="172"/>
      <c r="H20" s="172"/>
      <c r="I20" s="172"/>
      <c r="J20" s="172"/>
      <c r="K20" s="172"/>
      <c r="L20" s="172"/>
      <c r="M20" s="172"/>
      <c r="N20" s="172"/>
      <c r="O20" s="172"/>
      <c r="P20" s="172"/>
      <c r="Q20" s="172"/>
      <c r="R20" s="172"/>
      <c r="S20" s="172"/>
      <c r="T20" s="172"/>
      <c r="U20" s="172"/>
      <c r="V20" s="172"/>
    </row>
    <row r="21" spans="1:22" hidden="1" x14ac:dyDescent="0.3"/>
    <row r="22" spans="1:22" hidden="1" x14ac:dyDescent="0.3"/>
    <row r="23" spans="1:22" hidden="1" x14ac:dyDescent="0.3">
      <c r="B23" s="579"/>
    </row>
    <row r="24" spans="1:22" hidden="1" x14ac:dyDescent="0.3"/>
    <row r="25" spans="1:22" hidden="1" x14ac:dyDescent="0.3"/>
    <row r="26" spans="1:22" hidden="1" x14ac:dyDescent="0.3"/>
    <row r="27" spans="1:22" hidden="1" x14ac:dyDescent="0.3"/>
    <row r="28" spans="1:22" hidden="1" x14ac:dyDescent="0.3"/>
    <row r="29" spans="1:22" s="578" customFormat="1" hidden="1" x14ac:dyDescent="0.2"/>
    <row r="30" spans="1:22" s="578" customFormat="1" hidden="1" x14ac:dyDescent="0.2"/>
    <row r="31" spans="1:22" hidden="1" x14ac:dyDescent="0.3"/>
  </sheetData>
  <sheetProtection algorithmName="SHA-512" hashValue="Sn+SmmYLkHUkCYa418FmG2/OBksu/AGLFmyu9g1Yc2hg+rmaQZYk8J8QZrccaVXnznbF3KWpG1XkvD0L1QwZXg==" saltValue="uMCpTcCHfZmtkPzknMdP0Q==" spinCount="100000" sheet="1" objects="1" scenarios="1"/>
  <protectedRanges>
    <protectedRange sqref="L10:U18" name="Rango1"/>
  </protectedRanges>
  <mergeCells count="18">
    <mergeCell ref="B2:P2"/>
    <mergeCell ref="B3:P3"/>
    <mergeCell ref="B4:P4"/>
    <mergeCell ref="C16:K16"/>
    <mergeCell ref="C17:K17"/>
    <mergeCell ref="B19:K19"/>
    <mergeCell ref="M7:N7"/>
    <mergeCell ref="B7:L7"/>
    <mergeCell ref="B5:N5"/>
    <mergeCell ref="B6:N6"/>
    <mergeCell ref="C14:K14"/>
    <mergeCell ref="C15:K15"/>
    <mergeCell ref="C18:K18"/>
    <mergeCell ref="C9:K9"/>
    <mergeCell ref="C10:K10"/>
    <mergeCell ref="C11:K11"/>
    <mergeCell ref="C13:K13"/>
    <mergeCell ref="C12:K12"/>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L10:U18">
      <formula1>"1,0,NA"</formula1>
    </dataValidation>
  </dataValidation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955C"/>
  </sheetPr>
  <dimension ref="A1:U27"/>
  <sheetViews>
    <sheetView showGridLines="0" showRowColHeaders="0" zoomScale="91" zoomScaleNormal="91" workbookViewId="0"/>
  </sheetViews>
  <sheetFormatPr baseColWidth="10" defaultColWidth="0" defaultRowHeight="12.75" zeroHeight="1" x14ac:dyDescent="0.25"/>
  <cols>
    <col min="1" max="1" width="3.140625" style="143" customWidth="1"/>
    <col min="2" max="2" width="2.28515625" style="143" customWidth="1"/>
    <col min="3" max="3" width="5.85546875" style="143" customWidth="1"/>
    <col min="4" max="4" width="60.28515625" style="143" customWidth="1"/>
    <col min="5" max="5" width="0.140625" style="143" customWidth="1"/>
    <col min="6" max="6" width="18.42578125" style="143" customWidth="1"/>
    <col min="7" max="8" width="5.7109375" style="143" customWidth="1"/>
    <col min="9" max="9" width="5.28515625" style="143" customWidth="1"/>
    <col min="10" max="10" width="5.42578125" style="143" customWidth="1"/>
    <col min="11" max="12" width="6" style="143" customWidth="1"/>
    <col min="13" max="13" width="6.28515625" style="143" customWidth="1"/>
    <col min="14" max="15" width="6.140625" style="143" customWidth="1"/>
    <col min="16" max="16" width="4.140625" style="143" customWidth="1"/>
    <col min="17" max="17" width="11.5703125" style="143" customWidth="1"/>
    <col min="18" max="18" width="11.140625" style="143" customWidth="1"/>
    <col min="19" max="19" width="3.85546875" style="143" customWidth="1"/>
    <col min="20" max="21" width="0" style="143" hidden="1" customWidth="1"/>
    <col min="22" max="16384" width="11.5703125" style="143" hidden="1"/>
  </cols>
  <sheetData>
    <row r="1" spans="1:19" s="78" customFormat="1" x14ac:dyDescent="0.25">
      <c r="A1" s="143"/>
      <c r="B1" s="143"/>
      <c r="C1" s="143"/>
      <c r="D1" s="143"/>
      <c r="E1" s="143"/>
      <c r="F1" s="143"/>
      <c r="G1" s="143"/>
      <c r="H1" s="143"/>
      <c r="I1" s="143"/>
      <c r="J1" s="143"/>
      <c r="K1" s="143"/>
      <c r="L1" s="143"/>
      <c r="M1" s="143"/>
      <c r="N1" s="143"/>
      <c r="O1" s="143"/>
      <c r="P1" s="143"/>
      <c r="Q1" s="143"/>
      <c r="R1" s="143"/>
      <c r="S1" s="143"/>
    </row>
    <row r="2" spans="1:19" s="78" customFormat="1" ht="15" x14ac:dyDescent="0.3">
      <c r="A2" s="143"/>
      <c r="B2" s="143"/>
      <c r="C2" s="143"/>
      <c r="D2" s="737" t="s">
        <v>0</v>
      </c>
      <c r="E2" s="737"/>
      <c r="F2" s="737"/>
      <c r="G2" s="737"/>
      <c r="H2" s="737"/>
      <c r="I2" s="737"/>
      <c r="J2" s="737"/>
      <c r="K2" s="737"/>
      <c r="L2" s="737"/>
      <c r="M2" s="737"/>
      <c r="N2" s="737"/>
      <c r="O2" s="737"/>
      <c r="P2" s="737"/>
      <c r="Q2" s="737"/>
      <c r="R2" s="737"/>
      <c r="S2" s="143"/>
    </row>
    <row r="3" spans="1:19" s="78" customFormat="1" ht="15" x14ac:dyDescent="0.3">
      <c r="A3" s="143"/>
      <c r="B3" s="143"/>
      <c r="C3" s="143"/>
      <c r="D3" s="737" t="s">
        <v>1</v>
      </c>
      <c r="E3" s="737"/>
      <c r="F3" s="737"/>
      <c r="G3" s="737"/>
      <c r="H3" s="737"/>
      <c r="I3" s="737"/>
      <c r="J3" s="737"/>
      <c r="K3" s="737"/>
      <c r="L3" s="737"/>
      <c r="M3" s="737"/>
      <c r="N3" s="737"/>
      <c r="O3" s="737"/>
      <c r="P3" s="737"/>
      <c r="Q3" s="737"/>
      <c r="R3" s="737"/>
      <c r="S3" s="143"/>
    </row>
    <row r="4" spans="1:19" s="78" customFormat="1" ht="15" x14ac:dyDescent="0.3">
      <c r="A4" s="143"/>
      <c r="B4" s="143"/>
      <c r="C4" s="143"/>
      <c r="D4" s="737" t="s">
        <v>332</v>
      </c>
      <c r="E4" s="737"/>
      <c r="F4" s="737"/>
      <c r="G4" s="737"/>
      <c r="H4" s="737"/>
      <c r="I4" s="737"/>
      <c r="J4" s="737"/>
      <c r="K4" s="737"/>
      <c r="L4" s="737"/>
      <c r="M4" s="737"/>
      <c r="N4" s="737"/>
      <c r="O4" s="737"/>
      <c r="P4" s="737"/>
      <c r="Q4" s="737"/>
      <c r="R4" s="737"/>
      <c r="S4" s="143"/>
    </row>
    <row r="5" spans="1:19" s="78" customFormat="1" ht="21" customHeight="1" x14ac:dyDescent="0.35">
      <c r="A5" s="143"/>
      <c r="B5" s="143"/>
      <c r="C5" s="143"/>
      <c r="D5" s="694" t="s">
        <v>475</v>
      </c>
      <c r="E5" s="694"/>
      <c r="F5" s="694"/>
      <c r="G5" s="694"/>
      <c r="H5" s="694"/>
      <c r="I5" s="694"/>
      <c r="J5" s="694"/>
      <c r="K5" s="694"/>
      <c r="L5" s="694"/>
      <c r="M5" s="694"/>
      <c r="N5" s="694"/>
      <c r="O5" s="694"/>
      <c r="P5" s="694"/>
      <c r="Q5" s="694"/>
      <c r="R5" s="694"/>
      <c r="S5" s="143"/>
    </row>
    <row r="6" spans="1:19" s="78" customFormat="1" ht="23.25" customHeight="1" thickBot="1" x14ac:dyDescent="0.4">
      <c r="A6" s="143"/>
      <c r="B6" s="143"/>
      <c r="C6" s="143"/>
      <c r="D6" s="1090" t="s">
        <v>477</v>
      </c>
      <c r="E6" s="1090"/>
      <c r="F6" s="1090"/>
      <c r="G6" s="1090"/>
      <c r="H6" s="1090"/>
      <c r="I6" s="1090"/>
      <c r="J6" s="1090"/>
      <c r="K6" s="1090"/>
      <c r="L6" s="1090"/>
      <c r="M6" s="1090"/>
      <c r="N6" s="1090"/>
      <c r="O6" s="1090"/>
      <c r="P6" s="1090"/>
      <c r="Q6" s="1090"/>
      <c r="R6" s="1090"/>
      <c r="S6" s="143"/>
    </row>
    <row r="7" spans="1:19" s="78" customFormat="1" ht="13.5" thickBot="1" x14ac:dyDescent="0.3">
      <c r="A7" s="143"/>
      <c r="B7" s="520"/>
      <c r="C7" s="521"/>
      <c r="D7" s="521"/>
      <c r="E7" s="521"/>
      <c r="F7" s="521"/>
      <c r="G7" s="521"/>
      <c r="H7" s="521"/>
      <c r="I7" s="521"/>
      <c r="J7" s="521"/>
      <c r="K7" s="521"/>
      <c r="L7" s="521"/>
      <c r="M7" s="521"/>
      <c r="N7" s="521"/>
      <c r="O7" s="521"/>
      <c r="P7" s="521"/>
      <c r="Q7" s="521"/>
      <c r="R7" s="522"/>
      <c r="S7" s="143"/>
    </row>
    <row r="8" spans="1:19" s="78" customFormat="1" ht="20.25" customHeight="1" thickBot="1" x14ac:dyDescent="0.3">
      <c r="A8" s="143"/>
      <c r="B8" s="523"/>
      <c r="C8" s="1087" t="s">
        <v>126</v>
      </c>
      <c r="D8" s="1088"/>
      <c r="E8" s="1088"/>
      <c r="F8" s="1089"/>
      <c r="G8" s="143"/>
      <c r="H8" s="143"/>
      <c r="I8" s="143"/>
      <c r="J8" s="143"/>
      <c r="K8" s="143"/>
      <c r="L8" s="143"/>
      <c r="M8" s="143"/>
      <c r="N8" s="143"/>
      <c r="O8" s="143"/>
      <c r="P8" s="143"/>
      <c r="Q8" s="143"/>
      <c r="R8" s="524"/>
      <c r="S8" s="143"/>
    </row>
    <row r="9" spans="1:19" s="78" customFormat="1" ht="57" customHeight="1" thickBot="1" x14ac:dyDescent="0.4">
      <c r="A9" s="143"/>
      <c r="B9" s="523"/>
      <c r="C9" s="72" t="s">
        <v>155</v>
      </c>
      <c r="D9" s="338" t="s">
        <v>152</v>
      </c>
      <c r="E9" s="339"/>
      <c r="F9" s="665" t="s">
        <v>127</v>
      </c>
      <c r="G9" s="143"/>
      <c r="H9" s="143"/>
      <c r="I9" s="143"/>
      <c r="J9" s="143"/>
      <c r="K9" s="143"/>
      <c r="L9" s="143"/>
      <c r="M9" s="143"/>
      <c r="N9" s="143"/>
      <c r="O9" s="143"/>
      <c r="P9" s="143"/>
      <c r="Q9" s="143"/>
      <c r="R9" s="524"/>
      <c r="S9" s="143"/>
    </row>
    <row r="10" spans="1:19" s="78" customFormat="1" ht="24.75" customHeight="1" x14ac:dyDescent="0.35">
      <c r="A10" s="143"/>
      <c r="B10" s="523"/>
      <c r="C10" s="340" t="s">
        <v>206</v>
      </c>
      <c r="D10" s="341" t="s">
        <v>233</v>
      </c>
      <c r="E10" s="342" t="s">
        <v>206</v>
      </c>
      <c r="F10" s="666">
        <f>'DE1'!U17</f>
        <v>0.76470588235294112</v>
      </c>
      <c r="G10" s="143"/>
      <c r="H10" s="143"/>
      <c r="I10" s="143"/>
      <c r="J10" s="143"/>
      <c r="K10" s="143"/>
      <c r="L10" s="143"/>
      <c r="M10" s="143"/>
      <c r="N10" s="143"/>
      <c r="O10" s="143"/>
      <c r="P10" s="143"/>
      <c r="Q10" s="143"/>
      <c r="R10" s="524"/>
      <c r="S10" s="143"/>
    </row>
    <row r="11" spans="1:19" s="78" customFormat="1" ht="18.75" customHeight="1" x14ac:dyDescent="0.35">
      <c r="A11" s="143"/>
      <c r="B11" s="523"/>
      <c r="C11" s="343" t="s">
        <v>205</v>
      </c>
      <c r="D11" s="344" t="s">
        <v>224</v>
      </c>
      <c r="E11" s="345" t="s">
        <v>205</v>
      </c>
      <c r="F11" s="668">
        <f>'DE2'!V26</f>
        <v>0.53125</v>
      </c>
      <c r="G11" s="143"/>
      <c r="H11" s="530"/>
      <c r="I11" s="143"/>
      <c r="J11" s="143"/>
      <c r="K11" s="143"/>
      <c r="L11" s="143"/>
      <c r="M11" s="143"/>
      <c r="N11" s="143"/>
      <c r="O11" s="143"/>
      <c r="P11" s="143"/>
      <c r="Q11" s="143"/>
      <c r="R11" s="524"/>
      <c r="S11" s="143"/>
    </row>
    <row r="12" spans="1:19" s="78" customFormat="1" ht="18.75" customHeight="1" x14ac:dyDescent="0.35">
      <c r="A12" s="143"/>
      <c r="B12" s="523"/>
      <c r="C12" s="346" t="s">
        <v>208</v>
      </c>
      <c r="D12" s="347" t="s">
        <v>131</v>
      </c>
      <c r="E12" s="345" t="s">
        <v>208</v>
      </c>
      <c r="F12" s="670">
        <f>'DE3-DE11'!E78</f>
        <v>0.96402877697841727</v>
      </c>
      <c r="G12" s="143"/>
      <c r="H12" s="530"/>
      <c r="I12" s="143"/>
      <c r="J12" s="143"/>
      <c r="K12" s="143"/>
      <c r="L12" s="143"/>
      <c r="M12" s="143"/>
      <c r="N12" s="143"/>
      <c r="O12" s="143"/>
      <c r="P12" s="143"/>
      <c r="Q12" s="143"/>
      <c r="R12" s="524"/>
      <c r="S12" s="143"/>
    </row>
    <row r="13" spans="1:19" s="78" customFormat="1" ht="18.75" customHeight="1" x14ac:dyDescent="0.35">
      <c r="A13" s="143"/>
      <c r="B13" s="523"/>
      <c r="C13" s="348" t="s">
        <v>209</v>
      </c>
      <c r="D13" s="344" t="s">
        <v>133</v>
      </c>
      <c r="E13" s="345" t="s">
        <v>209</v>
      </c>
      <c r="F13" s="668">
        <f>'DE3-DE11'!E80</f>
        <v>0.953125</v>
      </c>
      <c r="G13" s="143"/>
      <c r="H13" s="530"/>
      <c r="I13" s="143"/>
      <c r="J13" s="143"/>
      <c r="K13" s="143"/>
      <c r="L13" s="143"/>
      <c r="M13" s="143"/>
      <c r="N13" s="143"/>
      <c r="O13" s="143"/>
      <c r="P13" s="143"/>
      <c r="Q13" s="143"/>
      <c r="R13" s="524"/>
      <c r="S13" s="143"/>
    </row>
    <row r="14" spans="1:19" s="78" customFormat="1" ht="18.75" customHeight="1" x14ac:dyDescent="0.35">
      <c r="A14" s="143"/>
      <c r="B14" s="523"/>
      <c r="C14" s="346" t="s">
        <v>210</v>
      </c>
      <c r="D14" s="347" t="s">
        <v>388</v>
      </c>
      <c r="E14" s="345" t="s">
        <v>210</v>
      </c>
      <c r="F14" s="670">
        <f>'DE3-DE11'!E82</f>
        <v>0.96875</v>
      </c>
      <c r="G14" s="143"/>
      <c r="H14" s="530"/>
      <c r="I14" s="143"/>
      <c r="J14" s="143"/>
      <c r="K14" s="143"/>
      <c r="L14" s="143"/>
      <c r="M14" s="143"/>
      <c r="N14" s="143"/>
      <c r="O14" s="143"/>
      <c r="P14" s="143"/>
      <c r="Q14" s="143"/>
      <c r="R14" s="524"/>
      <c r="S14" s="143"/>
    </row>
    <row r="15" spans="1:19" s="78" customFormat="1" ht="18.75" customHeight="1" x14ac:dyDescent="0.35">
      <c r="A15" s="143"/>
      <c r="B15" s="523"/>
      <c r="C15" s="348" t="s">
        <v>211</v>
      </c>
      <c r="D15" s="344" t="s">
        <v>225</v>
      </c>
      <c r="E15" s="345" t="s">
        <v>211</v>
      </c>
      <c r="F15" s="668">
        <f>'DE3-DE11'!E84</f>
        <v>0.97142857142857142</v>
      </c>
      <c r="G15" s="143"/>
      <c r="H15" s="530"/>
      <c r="I15" s="143"/>
      <c r="J15" s="143"/>
      <c r="K15" s="143"/>
      <c r="L15" s="143"/>
      <c r="M15" s="143"/>
      <c r="N15" s="143"/>
      <c r="O15" s="143"/>
      <c r="P15" s="143"/>
      <c r="Q15" s="143"/>
      <c r="R15" s="524"/>
      <c r="S15" s="143"/>
    </row>
    <row r="16" spans="1:19" s="78" customFormat="1" ht="18.75" customHeight="1" x14ac:dyDescent="0.35">
      <c r="A16" s="143"/>
      <c r="B16" s="523"/>
      <c r="C16" s="346" t="s">
        <v>212</v>
      </c>
      <c r="D16" s="347" t="s">
        <v>226</v>
      </c>
      <c r="E16" s="345" t="s">
        <v>212</v>
      </c>
      <c r="F16" s="670">
        <f>'DE3-DE11'!E86</f>
        <v>0.96</v>
      </c>
      <c r="G16" s="143"/>
      <c r="H16" s="530"/>
      <c r="I16" s="143"/>
      <c r="J16" s="143"/>
      <c r="K16" s="143"/>
      <c r="L16" s="143"/>
      <c r="M16" s="143"/>
      <c r="N16" s="143"/>
      <c r="O16" s="143"/>
      <c r="P16" s="143"/>
      <c r="Q16" s="143"/>
      <c r="R16" s="524"/>
      <c r="S16" s="143"/>
    </row>
    <row r="17" spans="1:19" s="78" customFormat="1" ht="18.75" customHeight="1" x14ac:dyDescent="0.35">
      <c r="A17" s="143"/>
      <c r="B17" s="523"/>
      <c r="C17" s="348" t="s">
        <v>213</v>
      </c>
      <c r="D17" s="344" t="s">
        <v>227</v>
      </c>
      <c r="E17" s="345" t="s">
        <v>213</v>
      </c>
      <c r="F17" s="668">
        <f>'DE3-DE11'!E88</f>
        <v>0.99285714285714288</v>
      </c>
      <c r="G17" s="143"/>
      <c r="H17" s="530"/>
      <c r="I17" s="143"/>
      <c r="J17" s="143"/>
      <c r="K17" s="143"/>
      <c r="L17" s="143"/>
      <c r="M17" s="143"/>
      <c r="N17" s="143"/>
      <c r="O17" s="143"/>
      <c r="P17" s="143"/>
      <c r="Q17" s="143"/>
      <c r="R17" s="524"/>
      <c r="S17" s="143"/>
    </row>
    <row r="18" spans="1:19" s="78" customFormat="1" ht="18.75" customHeight="1" x14ac:dyDescent="0.35">
      <c r="A18" s="143"/>
      <c r="B18" s="523"/>
      <c r="C18" s="346" t="s">
        <v>214</v>
      </c>
      <c r="D18" s="347" t="s">
        <v>228</v>
      </c>
      <c r="E18" s="345" t="s">
        <v>214</v>
      </c>
      <c r="F18" s="670">
        <f>'DE3-DE11'!E90</f>
        <v>0.98181818181818181</v>
      </c>
      <c r="G18" s="143"/>
      <c r="H18" s="530"/>
      <c r="I18" s="143"/>
      <c r="J18" s="143"/>
      <c r="K18" s="143"/>
      <c r="L18" s="143"/>
      <c r="M18" s="143"/>
      <c r="N18" s="143"/>
      <c r="O18" s="143"/>
      <c r="P18" s="143"/>
      <c r="Q18" s="143"/>
      <c r="R18" s="524"/>
      <c r="S18" s="143"/>
    </row>
    <row r="19" spans="1:19" s="78" customFormat="1" ht="18.75" customHeight="1" x14ac:dyDescent="0.35">
      <c r="A19" s="143"/>
      <c r="B19" s="523"/>
      <c r="C19" s="348" t="s">
        <v>215</v>
      </c>
      <c r="D19" s="344" t="s">
        <v>229</v>
      </c>
      <c r="E19" s="345" t="s">
        <v>215</v>
      </c>
      <c r="F19" s="668">
        <f>'DE3-DE11'!E92</f>
        <v>1</v>
      </c>
      <c r="G19" s="143"/>
      <c r="H19" s="530"/>
      <c r="I19" s="143"/>
      <c r="J19" s="143"/>
      <c r="K19" s="143"/>
      <c r="L19" s="143"/>
      <c r="M19" s="143"/>
      <c r="N19" s="143"/>
      <c r="O19" s="143"/>
      <c r="P19" s="143"/>
      <c r="Q19" s="143"/>
      <c r="R19" s="524"/>
      <c r="S19" s="143"/>
    </row>
    <row r="20" spans="1:19" s="78" customFormat="1" ht="18.75" customHeight="1" x14ac:dyDescent="0.35">
      <c r="A20" s="143"/>
      <c r="B20" s="523"/>
      <c r="C20" s="346" t="s">
        <v>216</v>
      </c>
      <c r="D20" s="347" t="s">
        <v>230</v>
      </c>
      <c r="E20" s="345" t="s">
        <v>216</v>
      </c>
      <c r="F20" s="670">
        <f>'DE12'!V30</f>
        <v>0.78947368421052633</v>
      </c>
      <c r="G20" s="143"/>
      <c r="H20" s="530"/>
      <c r="I20" s="143"/>
      <c r="J20" s="143"/>
      <c r="K20" s="143"/>
      <c r="L20" s="143"/>
      <c r="M20" s="143"/>
      <c r="N20" s="143"/>
      <c r="O20" s="143"/>
      <c r="P20" s="143"/>
      <c r="Q20" s="143"/>
      <c r="R20" s="524"/>
      <c r="S20" s="143"/>
    </row>
    <row r="21" spans="1:19" s="78" customFormat="1" ht="18.75" customHeight="1" thickBot="1" x14ac:dyDescent="0.4">
      <c r="A21" s="143"/>
      <c r="B21" s="523"/>
      <c r="C21" s="349" t="s">
        <v>217</v>
      </c>
      <c r="D21" s="350" t="s">
        <v>231</v>
      </c>
      <c r="E21" s="351" t="s">
        <v>217</v>
      </c>
      <c r="F21" s="671">
        <f>'DE13'!V19</f>
        <v>0.6428571428571429</v>
      </c>
      <c r="G21" s="143"/>
      <c r="H21" s="530"/>
      <c r="I21" s="143"/>
      <c r="J21" s="143"/>
      <c r="K21" s="143"/>
      <c r="L21" s="143"/>
      <c r="M21" s="143"/>
      <c r="N21" s="143"/>
      <c r="O21" s="143"/>
      <c r="P21" s="143"/>
      <c r="Q21" s="143"/>
      <c r="R21" s="524"/>
      <c r="S21" s="143"/>
    </row>
    <row r="22" spans="1:19" s="78" customFormat="1" x14ac:dyDescent="0.25">
      <c r="A22" s="143"/>
      <c r="B22" s="523"/>
      <c r="C22" s="143"/>
      <c r="D22" s="143"/>
      <c r="E22" s="143"/>
      <c r="F22" s="143"/>
      <c r="G22" s="143"/>
      <c r="H22" s="530"/>
      <c r="I22" s="143"/>
      <c r="J22" s="143"/>
      <c r="K22" s="143"/>
      <c r="L22" s="143"/>
      <c r="M22" s="143"/>
      <c r="N22" s="143"/>
      <c r="O22" s="143"/>
      <c r="P22" s="143"/>
      <c r="Q22" s="143"/>
      <c r="R22" s="524"/>
      <c r="S22" s="143"/>
    </row>
    <row r="23" spans="1:19" s="78" customFormat="1" ht="18.75" customHeight="1" thickBot="1" x14ac:dyDescent="0.3">
      <c r="A23" s="143"/>
      <c r="B23" s="585"/>
      <c r="C23" s="15"/>
      <c r="D23" s="15"/>
      <c r="E23" s="15"/>
      <c r="F23" s="15"/>
      <c r="G23" s="15"/>
      <c r="H23" s="15"/>
      <c r="I23" s="15"/>
      <c r="J23" s="15"/>
      <c r="K23" s="15"/>
      <c r="L23" s="15"/>
      <c r="M23" s="15"/>
      <c r="N23" s="15"/>
      <c r="O23" s="15"/>
      <c r="P23" s="15"/>
      <c r="Q23" s="15"/>
      <c r="R23" s="586"/>
      <c r="S23" s="143"/>
    </row>
    <row r="24" spans="1:19" s="78" customFormat="1" x14ac:dyDescent="0.25">
      <c r="A24" s="143"/>
      <c r="B24" s="143"/>
      <c r="C24" s="143"/>
      <c r="D24" s="143"/>
      <c r="E24" s="143"/>
      <c r="F24" s="143"/>
      <c r="G24" s="143"/>
      <c r="H24" s="143"/>
      <c r="I24" s="143"/>
      <c r="J24" s="143"/>
      <c r="K24" s="143"/>
      <c r="L24" s="143"/>
      <c r="M24" s="143"/>
      <c r="N24" s="143"/>
      <c r="O24" s="143"/>
      <c r="P24" s="143"/>
      <c r="Q24" s="143"/>
      <c r="R24" s="143"/>
      <c r="S24" s="143"/>
    </row>
    <row r="25" spans="1:19" hidden="1" x14ac:dyDescent="0.25"/>
    <row r="26" spans="1:19" hidden="1" x14ac:dyDescent="0.25"/>
    <row r="27" spans="1:19" hidden="1" x14ac:dyDescent="0.25"/>
  </sheetData>
  <sheetProtection algorithmName="SHA-512" hashValue="I7X/y4DPNwL4p0rbM2sxwz43cgqCIvALKB8v1l+tu5p64m8LiHc6CB6BhFS/li3/GeS+7wRwtG4Nywa9msc79g==" saltValue="SY49bUQPsD1WruZdBVjibA==" spinCount="100000" sheet="1" objects="1" scenarios="1"/>
  <mergeCells count="6">
    <mergeCell ref="C8:F8"/>
    <mergeCell ref="D2:R2"/>
    <mergeCell ref="D3:R3"/>
    <mergeCell ref="D4:R4"/>
    <mergeCell ref="D5:R5"/>
    <mergeCell ref="D6:R6"/>
  </mergeCells>
  <phoneticPr fontId="16" type="noConversion"/>
  <pageMargins left="0.75" right="0.75" top="1" bottom="1" header="0" footer="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C9A3"/>
  </sheetPr>
  <dimension ref="A1:AA63"/>
  <sheetViews>
    <sheetView showGridLines="0" showRowColHeaders="0" zoomScale="70" zoomScaleNormal="70" workbookViewId="0">
      <selection sqref="A1:M51"/>
    </sheetView>
  </sheetViews>
  <sheetFormatPr baseColWidth="10" defaultColWidth="0" defaultRowHeight="12.75" zeroHeight="1" x14ac:dyDescent="0.2"/>
  <cols>
    <col min="1" max="1" width="20" style="70" customWidth="1"/>
    <col min="2" max="12" width="11.42578125" style="70" customWidth="1"/>
    <col min="13" max="13" width="7.42578125" style="70" customWidth="1"/>
    <col min="14" max="27" width="0" style="70" hidden="1" customWidth="1"/>
    <col min="28" max="16384" width="11.42578125" style="70" hidden="1"/>
  </cols>
  <sheetData>
    <row r="1" spans="1:25" ht="12" customHeight="1" x14ac:dyDescent="0.2">
      <c r="A1" s="1091"/>
      <c r="B1" s="1091"/>
      <c r="C1" s="1091"/>
      <c r="D1" s="1091"/>
      <c r="E1" s="1091"/>
      <c r="F1" s="1091"/>
      <c r="G1" s="1091"/>
      <c r="H1" s="1091"/>
      <c r="I1" s="1091"/>
      <c r="J1" s="1091"/>
      <c r="K1" s="1091"/>
      <c r="L1" s="1091"/>
      <c r="M1" s="1091"/>
      <c r="N1" s="401"/>
      <c r="O1" s="401"/>
      <c r="P1" s="401"/>
      <c r="Q1" s="401"/>
      <c r="R1" s="401"/>
      <c r="S1" s="401"/>
      <c r="T1" s="401"/>
      <c r="U1" s="401"/>
      <c r="V1" s="401"/>
      <c r="W1" s="401"/>
      <c r="X1" s="401"/>
      <c r="Y1" s="401"/>
    </row>
    <row r="2" spans="1:25" ht="9.75" customHeight="1" x14ac:dyDescent="0.2">
      <c r="A2" s="1091"/>
      <c r="B2" s="1091"/>
      <c r="C2" s="1091"/>
      <c r="D2" s="1091"/>
      <c r="E2" s="1091"/>
      <c r="F2" s="1091"/>
      <c r="G2" s="1091"/>
      <c r="H2" s="1091"/>
      <c r="I2" s="1091"/>
      <c r="J2" s="1091"/>
      <c r="K2" s="1091"/>
      <c r="L2" s="1091"/>
      <c r="M2" s="1091"/>
      <c r="N2" s="401"/>
      <c r="O2" s="401"/>
      <c r="P2" s="401"/>
      <c r="Q2" s="401"/>
      <c r="R2" s="401"/>
      <c r="S2" s="401"/>
      <c r="T2" s="401"/>
      <c r="U2" s="401"/>
      <c r="V2" s="401"/>
      <c r="W2" s="401"/>
      <c r="X2" s="401"/>
      <c r="Y2" s="401"/>
    </row>
    <row r="3" spans="1:25" x14ac:dyDescent="0.2">
      <c r="A3" s="1091"/>
      <c r="B3" s="1091"/>
      <c r="C3" s="1091"/>
      <c r="D3" s="1091"/>
      <c r="E3" s="1091"/>
      <c r="F3" s="1091"/>
      <c r="G3" s="1091"/>
      <c r="H3" s="1091"/>
      <c r="I3" s="1091"/>
      <c r="J3" s="1091"/>
      <c r="K3" s="1091"/>
      <c r="L3" s="1091"/>
      <c r="M3" s="1091"/>
      <c r="N3" s="401"/>
      <c r="O3" s="401"/>
      <c r="P3" s="401"/>
      <c r="Q3" s="401"/>
      <c r="R3" s="401"/>
      <c r="S3" s="401"/>
      <c r="T3" s="401"/>
      <c r="U3" s="401"/>
      <c r="V3" s="401"/>
      <c r="W3" s="401"/>
      <c r="X3" s="401"/>
      <c r="Y3" s="401"/>
    </row>
    <row r="4" spans="1:25" x14ac:dyDescent="0.2">
      <c r="A4" s="1091"/>
      <c r="B4" s="1091"/>
      <c r="C4" s="1091"/>
      <c r="D4" s="1091"/>
      <c r="E4" s="1091"/>
      <c r="F4" s="1091"/>
      <c r="G4" s="1091"/>
      <c r="H4" s="1091"/>
      <c r="I4" s="1091"/>
      <c r="J4" s="1091"/>
      <c r="K4" s="1091"/>
      <c r="L4" s="1091"/>
      <c r="M4" s="1091"/>
      <c r="N4" s="401"/>
      <c r="O4" s="401"/>
      <c r="P4" s="401"/>
      <c r="Q4" s="401"/>
      <c r="R4" s="401"/>
      <c r="S4" s="401"/>
      <c r="T4" s="401"/>
      <c r="U4" s="401"/>
      <c r="V4" s="401"/>
      <c r="W4" s="401"/>
      <c r="X4" s="401"/>
      <c r="Y4" s="401"/>
    </row>
    <row r="5" spans="1:25" x14ac:dyDescent="0.2">
      <c r="A5" s="1091"/>
      <c r="B5" s="1091"/>
      <c r="C5" s="1091"/>
      <c r="D5" s="1091"/>
      <c r="E5" s="1091"/>
      <c r="F5" s="1091"/>
      <c r="G5" s="1091"/>
      <c r="H5" s="1091"/>
      <c r="I5" s="1091"/>
      <c r="J5" s="1091"/>
      <c r="K5" s="1091"/>
      <c r="L5" s="1091"/>
      <c r="M5" s="1091"/>
      <c r="N5" s="401"/>
      <c r="O5" s="401"/>
      <c r="P5" s="401"/>
      <c r="Q5" s="401"/>
      <c r="R5" s="401"/>
      <c r="S5" s="401"/>
      <c r="T5" s="401"/>
      <c r="U5" s="401"/>
      <c r="V5" s="401"/>
      <c r="W5" s="401"/>
      <c r="X5" s="401"/>
      <c r="Y5" s="401"/>
    </row>
    <row r="6" spans="1:25" x14ac:dyDescent="0.2">
      <c r="A6" s="1091"/>
      <c r="B6" s="1091"/>
      <c r="C6" s="1091"/>
      <c r="D6" s="1091"/>
      <c r="E6" s="1091"/>
      <c r="F6" s="1091"/>
      <c r="G6" s="1091"/>
      <c r="H6" s="1091"/>
      <c r="I6" s="1091"/>
      <c r="J6" s="1091"/>
      <c r="K6" s="1091"/>
      <c r="L6" s="1091"/>
      <c r="M6" s="1091"/>
      <c r="N6" s="401"/>
      <c r="O6" s="401"/>
      <c r="P6" s="401"/>
      <c r="Q6" s="401"/>
      <c r="R6" s="401"/>
      <c r="S6" s="401"/>
      <c r="T6" s="401"/>
      <c r="U6" s="401"/>
      <c r="V6" s="401"/>
      <c r="W6" s="401"/>
      <c r="X6" s="401"/>
      <c r="Y6" s="401"/>
    </row>
    <row r="7" spans="1:25" x14ac:dyDescent="0.2">
      <c r="A7" s="1091"/>
      <c r="B7" s="1091"/>
      <c r="C7" s="1091"/>
      <c r="D7" s="1091"/>
      <c r="E7" s="1091"/>
      <c r="F7" s="1091"/>
      <c r="G7" s="1091"/>
      <c r="H7" s="1091"/>
      <c r="I7" s="1091"/>
      <c r="J7" s="1091"/>
      <c r="K7" s="1091"/>
      <c r="L7" s="1091"/>
      <c r="M7" s="1091"/>
      <c r="N7" s="401"/>
      <c r="O7" s="401"/>
      <c r="P7" s="401"/>
      <c r="Q7" s="401"/>
      <c r="R7" s="401"/>
      <c r="S7" s="401"/>
      <c r="T7" s="401"/>
      <c r="U7" s="401"/>
      <c r="V7" s="401"/>
      <c r="W7" s="401"/>
      <c r="X7" s="401"/>
      <c r="Y7" s="401"/>
    </row>
    <row r="8" spans="1:25" x14ac:dyDescent="0.2">
      <c r="A8" s="1091"/>
      <c r="B8" s="1091"/>
      <c r="C8" s="1091"/>
      <c r="D8" s="1091"/>
      <c r="E8" s="1091"/>
      <c r="F8" s="1091"/>
      <c r="G8" s="1091"/>
      <c r="H8" s="1091"/>
      <c r="I8" s="1091"/>
      <c r="J8" s="1091"/>
      <c r="K8" s="1091"/>
      <c r="L8" s="1091"/>
      <c r="M8" s="1091"/>
      <c r="N8" s="401"/>
      <c r="O8" s="401"/>
      <c r="P8" s="401"/>
      <c r="Q8" s="401"/>
      <c r="R8" s="401"/>
      <c r="S8" s="401"/>
      <c r="T8" s="401"/>
      <c r="U8" s="401"/>
      <c r="V8" s="401"/>
      <c r="W8" s="401"/>
      <c r="X8" s="401"/>
      <c r="Y8" s="401"/>
    </row>
    <row r="9" spans="1:25" x14ac:dyDescent="0.2">
      <c r="A9" s="1091"/>
      <c r="B9" s="1091"/>
      <c r="C9" s="1091"/>
      <c r="D9" s="1091"/>
      <c r="E9" s="1091"/>
      <c r="F9" s="1091"/>
      <c r="G9" s="1091"/>
      <c r="H9" s="1091"/>
      <c r="I9" s="1091"/>
      <c r="J9" s="1091"/>
      <c r="K9" s="1091"/>
      <c r="L9" s="1091"/>
      <c r="M9" s="1091"/>
      <c r="N9" s="401"/>
      <c r="O9" s="401"/>
      <c r="P9" s="401"/>
      <c r="Q9" s="401"/>
      <c r="R9" s="401"/>
      <c r="S9" s="401"/>
      <c r="T9" s="401"/>
      <c r="U9" s="401"/>
      <c r="V9" s="401"/>
      <c r="W9" s="401"/>
      <c r="X9" s="401"/>
      <c r="Y9" s="401"/>
    </row>
    <row r="10" spans="1:25" x14ac:dyDescent="0.2">
      <c r="A10" s="1091"/>
      <c r="B10" s="1091"/>
      <c r="C10" s="1091"/>
      <c r="D10" s="1091"/>
      <c r="E10" s="1091"/>
      <c r="F10" s="1091"/>
      <c r="G10" s="1091"/>
      <c r="H10" s="1091"/>
      <c r="I10" s="1091"/>
      <c r="J10" s="1091"/>
      <c r="K10" s="1091"/>
      <c r="L10" s="1091"/>
      <c r="M10" s="1091"/>
      <c r="N10" s="401"/>
      <c r="O10" s="401"/>
      <c r="P10" s="401"/>
      <c r="Q10" s="401"/>
      <c r="R10" s="401"/>
      <c r="S10" s="401"/>
      <c r="T10" s="401"/>
      <c r="U10" s="401"/>
      <c r="V10" s="401"/>
      <c r="W10" s="401"/>
      <c r="X10" s="401"/>
      <c r="Y10" s="401"/>
    </row>
    <row r="11" spans="1:25" x14ac:dyDescent="0.2">
      <c r="A11" s="1091"/>
      <c r="B11" s="1091"/>
      <c r="C11" s="1091"/>
      <c r="D11" s="1091"/>
      <c r="E11" s="1091"/>
      <c r="F11" s="1091"/>
      <c r="G11" s="1091"/>
      <c r="H11" s="1091"/>
      <c r="I11" s="1091"/>
      <c r="J11" s="1091"/>
      <c r="K11" s="1091"/>
      <c r="L11" s="1091"/>
      <c r="M11" s="1091"/>
      <c r="N11" s="401"/>
      <c r="O11" s="401"/>
      <c r="P11" s="401"/>
      <c r="Q11" s="401"/>
      <c r="R11" s="401"/>
      <c r="S11" s="401"/>
      <c r="T11" s="401"/>
      <c r="U11" s="401"/>
      <c r="V11" s="401"/>
      <c r="W11" s="401"/>
      <c r="X11" s="401"/>
      <c r="Y11" s="401"/>
    </row>
    <row r="12" spans="1:25" x14ac:dyDescent="0.2">
      <c r="A12" s="1091"/>
      <c r="B12" s="1091"/>
      <c r="C12" s="1091"/>
      <c r="D12" s="1091"/>
      <c r="E12" s="1091"/>
      <c r="F12" s="1091"/>
      <c r="G12" s="1091"/>
      <c r="H12" s="1091"/>
      <c r="I12" s="1091"/>
      <c r="J12" s="1091"/>
      <c r="K12" s="1091"/>
      <c r="L12" s="1091"/>
      <c r="M12" s="1091"/>
      <c r="N12" s="401"/>
      <c r="O12" s="401"/>
      <c r="P12" s="401"/>
      <c r="Q12" s="401"/>
      <c r="R12" s="401"/>
      <c r="S12" s="401"/>
      <c r="T12" s="401"/>
      <c r="U12" s="401"/>
      <c r="V12" s="401"/>
      <c r="W12" s="401"/>
      <c r="X12" s="401"/>
      <c r="Y12" s="401"/>
    </row>
    <row r="13" spans="1:25" x14ac:dyDescent="0.2">
      <c r="A13" s="1091"/>
      <c r="B13" s="1091"/>
      <c r="C13" s="1091"/>
      <c r="D13" s="1091"/>
      <c r="E13" s="1091"/>
      <c r="F13" s="1091"/>
      <c r="G13" s="1091"/>
      <c r="H13" s="1091"/>
      <c r="I13" s="1091"/>
      <c r="J13" s="1091"/>
      <c r="K13" s="1091"/>
      <c r="L13" s="1091"/>
      <c r="M13" s="1091"/>
      <c r="N13" s="401"/>
      <c r="O13" s="401"/>
      <c r="P13" s="401"/>
      <c r="Q13" s="401"/>
      <c r="R13" s="401"/>
      <c r="S13" s="401"/>
      <c r="T13" s="401"/>
      <c r="U13" s="401"/>
      <c r="V13" s="401"/>
      <c r="W13" s="401"/>
      <c r="X13" s="401"/>
      <c r="Y13" s="401"/>
    </row>
    <row r="14" spans="1:25" x14ac:dyDescent="0.2">
      <c r="A14" s="1091"/>
      <c r="B14" s="1091"/>
      <c r="C14" s="1091"/>
      <c r="D14" s="1091"/>
      <c r="E14" s="1091"/>
      <c r="F14" s="1091"/>
      <c r="G14" s="1091"/>
      <c r="H14" s="1091"/>
      <c r="I14" s="1091"/>
      <c r="J14" s="1091"/>
      <c r="K14" s="1091"/>
      <c r="L14" s="1091"/>
      <c r="M14" s="1091"/>
      <c r="N14" s="401"/>
      <c r="O14" s="401"/>
      <c r="P14" s="401"/>
      <c r="Q14" s="401"/>
      <c r="R14" s="401"/>
      <c r="S14" s="401"/>
      <c r="T14" s="401"/>
      <c r="U14" s="401"/>
      <c r="V14" s="401"/>
      <c r="W14" s="401"/>
      <c r="X14" s="401"/>
      <c r="Y14" s="401"/>
    </row>
    <row r="15" spans="1:25" x14ac:dyDescent="0.2">
      <c r="A15" s="1091"/>
      <c r="B15" s="1091"/>
      <c r="C15" s="1091"/>
      <c r="D15" s="1091"/>
      <c r="E15" s="1091"/>
      <c r="F15" s="1091"/>
      <c r="G15" s="1091"/>
      <c r="H15" s="1091"/>
      <c r="I15" s="1091"/>
      <c r="J15" s="1091"/>
      <c r="K15" s="1091"/>
      <c r="L15" s="1091"/>
      <c r="M15" s="1091"/>
      <c r="N15" s="401"/>
      <c r="O15" s="401"/>
      <c r="P15" s="401"/>
      <c r="Q15" s="401"/>
      <c r="R15" s="401"/>
      <c r="S15" s="401"/>
      <c r="T15" s="401"/>
      <c r="U15" s="401"/>
      <c r="V15" s="401"/>
      <c r="W15" s="401"/>
      <c r="X15" s="401"/>
      <c r="Y15" s="401"/>
    </row>
    <row r="16" spans="1:25" x14ac:dyDescent="0.2">
      <c r="A16" s="1091"/>
      <c r="B16" s="1091"/>
      <c r="C16" s="1091"/>
      <c r="D16" s="1091"/>
      <c r="E16" s="1091"/>
      <c r="F16" s="1091"/>
      <c r="G16" s="1091"/>
      <c r="H16" s="1091"/>
      <c r="I16" s="1091"/>
      <c r="J16" s="1091"/>
      <c r="K16" s="1091"/>
      <c r="L16" s="1091"/>
      <c r="M16" s="1091"/>
      <c r="N16" s="401"/>
      <c r="O16" s="401"/>
      <c r="P16" s="401"/>
      <c r="Q16" s="401"/>
      <c r="R16" s="401"/>
      <c r="S16" s="401"/>
      <c r="T16" s="401"/>
      <c r="U16" s="401"/>
      <c r="V16" s="401"/>
      <c r="W16" s="401"/>
      <c r="X16" s="401"/>
      <c r="Y16" s="401"/>
    </row>
    <row r="17" spans="1:25" x14ac:dyDescent="0.2">
      <c r="A17" s="1091"/>
      <c r="B17" s="1091"/>
      <c r="C17" s="1091"/>
      <c r="D17" s="1091"/>
      <c r="E17" s="1091"/>
      <c r="F17" s="1091"/>
      <c r="G17" s="1091"/>
      <c r="H17" s="1091"/>
      <c r="I17" s="1091"/>
      <c r="J17" s="1091"/>
      <c r="K17" s="1091"/>
      <c r="L17" s="1091"/>
      <c r="M17" s="1091"/>
      <c r="N17" s="401"/>
      <c r="O17" s="401"/>
      <c r="P17" s="401"/>
      <c r="Q17" s="401"/>
      <c r="R17" s="401"/>
      <c r="S17" s="401"/>
      <c r="T17" s="401"/>
      <c r="U17" s="401"/>
      <c r="V17" s="401"/>
      <c r="W17" s="401"/>
      <c r="X17" s="401"/>
      <c r="Y17" s="401"/>
    </row>
    <row r="18" spans="1:25" x14ac:dyDescent="0.2">
      <c r="A18" s="1091"/>
      <c r="B18" s="1091"/>
      <c r="C18" s="1091"/>
      <c r="D18" s="1091"/>
      <c r="E18" s="1091"/>
      <c r="F18" s="1091"/>
      <c r="G18" s="1091"/>
      <c r="H18" s="1091"/>
      <c r="I18" s="1091"/>
      <c r="J18" s="1091"/>
      <c r="K18" s="1091"/>
      <c r="L18" s="1091"/>
      <c r="M18" s="1091"/>
      <c r="N18" s="401"/>
      <c r="O18" s="401"/>
      <c r="P18" s="401"/>
      <c r="Q18" s="401"/>
      <c r="R18" s="401"/>
      <c r="S18" s="401"/>
      <c r="T18" s="401"/>
      <c r="U18" s="401"/>
      <c r="V18" s="401"/>
      <c r="W18" s="401"/>
      <c r="X18" s="401"/>
      <c r="Y18" s="401"/>
    </row>
    <row r="19" spans="1:25" x14ac:dyDescent="0.2">
      <c r="A19" s="1091"/>
      <c r="B19" s="1091"/>
      <c r="C19" s="1091"/>
      <c r="D19" s="1091"/>
      <c r="E19" s="1091"/>
      <c r="F19" s="1091"/>
      <c r="G19" s="1091"/>
      <c r="H19" s="1091"/>
      <c r="I19" s="1091"/>
      <c r="J19" s="1091"/>
      <c r="K19" s="1091"/>
      <c r="L19" s="1091"/>
      <c r="M19" s="1091"/>
      <c r="N19" s="401"/>
      <c r="O19" s="401"/>
      <c r="P19" s="401"/>
      <c r="Q19" s="401"/>
      <c r="R19" s="401"/>
      <c r="S19" s="401"/>
      <c r="T19" s="401"/>
      <c r="U19" s="401"/>
      <c r="V19" s="401"/>
      <c r="W19" s="401"/>
      <c r="X19" s="401"/>
      <c r="Y19" s="401"/>
    </row>
    <row r="20" spans="1:25" x14ac:dyDescent="0.2">
      <c r="A20" s="1091"/>
      <c r="B20" s="1091"/>
      <c r="C20" s="1091"/>
      <c r="D20" s="1091"/>
      <c r="E20" s="1091"/>
      <c r="F20" s="1091"/>
      <c r="G20" s="1091"/>
      <c r="H20" s="1091"/>
      <c r="I20" s="1091"/>
      <c r="J20" s="1091"/>
      <c r="K20" s="1091"/>
      <c r="L20" s="1091"/>
      <c r="M20" s="1091"/>
      <c r="N20" s="401"/>
      <c r="O20" s="401"/>
      <c r="P20" s="401"/>
      <c r="Q20" s="401"/>
      <c r="R20" s="401"/>
      <c r="S20" s="401"/>
      <c r="T20" s="401"/>
      <c r="U20" s="401"/>
      <c r="V20" s="401"/>
      <c r="W20" s="401"/>
      <c r="X20" s="401"/>
      <c r="Y20" s="401"/>
    </row>
    <row r="21" spans="1:25" x14ac:dyDescent="0.2">
      <c r="A21" s="1091"/>
      <c r="B21" s="1091"/>
      <c r="C21" s="1091"/>
      <c r="D21" s="1091"/>
      <c r="E21" s="1091"/>
      <c r="F21" s="1091"/>
      <c r="G21" s="1091"/>
      <c r="H21" s="1091"/>
      <c r="I21" s="1091"/>
      <c r="J21" s="1091"/>
      <c r="K21" s="1091"/>
      <c r="L21" s="1091"/>
      <c r="M21" s="1091"/>
      <c r="N21" s="401"/>
      <c r="O21" s="401"/>
      <c r="P21" s="401"/>
      <c r="Q21" s="401"/>
      <c r="R21" s="401"/>
      <c r="S21" s="401"/>
      <c r="T21" s="401"/>
      <c r="U21" s="401"/>
      <c r="V21" s="401"/>
      <c r="W21" s="401"/>
      <c r="X21" s="401"/>
      <c r="Y21" s="401"/>
    </row>
    <row r="22" spans="1:25" x14ac:dyDescent="0.2">
      <c r="A22" s="1091"/>
      <c r="B22" s="1091"/>
      <c r="C22" s="1091"/>
      <c r="D22" s="1091"/>
      <c r="E22" s="1091"/>
      <c r="F22" s="1091"/>
      <c r="G22" s="1091"/>
      <c r="H22" s="1091"/>
      <c r="I22" s="1091"/>
      <c r="J22" s="1091"/>
      <c r="K22" s="1091"/>
      <c r="L22" s="1091"/>
      <c r="M22" s="1091"/>
      <c r="N22" s="401"/>
      <c r="O22" s="401"/>
      <c r="P22" s="401"/>
      <c r="Q22" s="401"/>
      <c r="R22" s="401"/>
      <c r="S22" s="401"/>
      <c r="T22" s="401"/>
      <c r="U22" s="401"/>
      <c r="V22" s="401"/>
      <c r="W22" s="401"/>
      <c r="X22" s="401"/>
      <c r="Y22" s="401"/>
    </row>
    <row r="23" spans="1:25" x14ac:dyDescent="0.2">
      <c r="A23" s="1091"/>
      <c r="B23" s="1091"/>
      <c r="C23" s="1091"/>
      <c r="D23" s="1091"/>
      <c r="E23" s="1091"/>
      <c r="F23" s="1091"/>
      <c r="G23" s="1091"/>
      <c r="H23" s="1091"/>
      <c r="I23" s="1091"/>
      <c r="J23" s="1091"/>
      <c r="K23" s="1091"/>
      <c r="L23" s="1091"/>
      <c r="M23" s="1091"/>
      <c r="N23" s="401"/>
      <c r="O23" s="401"/>
      <c r="P23" s="401"/>
      <c r="Q23" s="401"/>
      <c r="R23" s="401"/>
      <c r="S23" s="401"/>
      <c r="T23" s="401"/>
      <c r="U23" s="401"/>
      <c r="V23" s="401"/>
      <c r="W23" s="401"/>
      <c r="X23" s="401"/>
      <c r="Y23" s="401"/>
    </row>
    <row r="24" spans="1:25" x14ac:dyDescent="0.2">
      <c r="A24" s="1091"/>
      <c r="B24" s="1091"/>
      <c r="C24" s="1091"/>
      <c r="D24" s="1091"/>
      <c r="E24" s="1091"/>
      <c r="F24" s="1091"/>
      <c r="G24" s="1091"/>
      <c r="H24" s="1091"/>
      <c r="I24" s="1091"/>
      <c r="J24" s="1091"/>
      <c r="K24" s="1091"/>
      <c r="L24" s="1091"/>
      <c r="M24" s="1091"/>
      <c r="N24" s="401"/>
      <c r="O24" s="401"/>
      <c r="P24" s="401"/>
      <c r="Q24" s="401"/>
      <c r="R24" s="401"/>
      <c r="S24" s="401"/>
      <c r="T24" s="401"/>
      <c r="U24" s="401"/>
      <c r="V24" s="401"/>
      <c r="W24" s="401"/>
      <c r="X24" s="401"/>
      <c r="Y24" s="401"/>
    </row>
    <row r="25" spans="1:25" x14ac:dyDescent="0.2">
      <c r="A25" s="1091"/>
      <c r="B25" s="1091"/>
      <c r="C25" s="1091"/>
      <c r="D25" s="1091"/>
      <c r="E25" s="1091"/>
      <c r="F25" s="1091"/>
      <c r="G25" s="1091"/>
      <c r="H25" s="1091"/>
      <c r="I25" s="1091"/>
      <c r="J25" s="1091"/>
      <c r="K25" s="1091"/>
      <c r="L25" s="1091"/>
      <c r="M25" s="1091"/>
      <c r="N25" s="401"/>
      <c r="O25" s="401"/>
      <c r="P25" s="401"/>
      <c r="Q25" s="401"/>
      <c r="R25" s="401"/>
      <c r="S25" s="401"/>
      <c r="T25" s="401"/>
      <c r="U25" s="401"/>
      <c r="V25" s="401"/>
      <c r="W25" s="401"/>
      <c r="X25" s="401"/>
      <c r="Y25" s="401"/>
    </row>
    <row r="26" spans="1:25" x14ac:dyDescent="0.2">
      <c r="A26" s="1091"/>
      <c r="B26" s="1091"/>
      <c r="C26" s="1091"/>
      <c r="D26" s="1091"/>
      <c r="E26" s="1091"/>
      <c r="F26" s="1091"/>
      <c r="G26" s="1091"/>
      <c r="H26" s="1091"/>
      <c r="I26" s="1091"/>
      <c r="J26" s="1091"/>
      <c r="K26" s="1091"/>
      <c r="L26" s="1091"/>
      <c r="M26" s="1091"/>
      <c r="N26" s="401"/>
      <c r="O26" s="401"/>
      <c r="P26" s="401"/>
      <c r="Q26" s="401"/>
      <c r="R26" s="401"/>
      <c r="S26" s="401"/>
      <c r="T26" s="401"/>
      <c r="U26" s="401"/>
      <c r="V26" s="401"/>
      <c r="W26" s="401"/>
      <c r="X26" s="401"/>
      <c r="Y26" s="401"/>
    </row>
    <row r="27" spans="1:25" x14ac:dyDescent="0.2">
      <c r="A27" s="1091"/>
      <c r="B27" s="1091"/>
      <c r="C27" s="1091"/>
      <c r="D27" s="1091"/>
      <c r="E27" s="1091"/>
      <c r="F27" s="1091"/>
      <c r="G27" s="1091"/>
      <c r="H27" s="1091"/>
      <c r="I27" s="1091"/>
      <c r="J27" s="1091"/>
      <c r="K27" s="1091"/>
      <c r="L27" s="1091"/>
      <c r="M27" s="1091"/>
      <c r="N27" s="401"/>
      <c r="O27" s="401"/>
      <c r="P27" s="401"/>
      <c r="Q27" s="401"/>
      <c r="R27" s="401"/>
      <c r="S27" s="401"/>
      <c r="T27" s="401"/>
      <c r="U27" s="401"/>
      <c r="V27" s="401"/>
      <c r="W27" s="401"/>
      <c r="X27" s="401"/>
      <c r="Y27" s="401"/>
    </row>
    <row r="28" spans="1:25" x14ac:dyDescent="0.2">
      <c r="A28" s="1091"/>
      <c r="B28" s="1091"/>
      <c r="C28" s="1091"/>
      <c r="D28" s="1091"/>
      <c r="E28" s="1091"/>
      <c r="F28" s="1091"/>
      <c r="G28" s="1091"/>
      <c r="H28" s="1091"/>
      <c r="I28" s="1091"/>
      <c r="J28" s="1091"/>
      <c r="K28" s="1091"/>
      <c r="L28" s="1091"/>
      <c r="M28" s="1091"/>
      <c r="N28" s="401"/>
      <c r="O28" s="401"/>
      <c r="P28" s="401"/>
      <c r="Q28" s="401"/>
      <c r="R28" s="401"/>
      <c r="S28" s="401"/>
      <c r="T28" s="401"/>
      <c r="U28" s="401"/>
      <c r="V28" s="401"/>
      <c r="W28" s="401"/>
      <c r="X28" s="401"/>
      <c r="Y28" s="401"/>
    </row>
    <row r="29" spans="1:25" x14ac:dyDescent="0.2">
      <c r="A29" s="1091"/>
      <c r="B29" s="1091"/>
      <c r="C29" s="1091"/>
      <c r="D29" s="1091"/>
      <c r="E29" s="1091"/>
      <c r="F29" s="1091"/>
      <c r="G29" s="1091"/>
      <c r="H29" s="1091"/>
      <c r="I29" s="1091"/>
      <c r="J29" s="1091"/>
      <c r="K29" s="1091"/>
      <c r="L29" s="1091"/>
      <c r="M29" s="1091"/>
      <c r="N29" s="401"/>
      <c r="O29" s="401"/>
      <c r="P29" s="401"/>
      <c r="Q29" s="401"/>
      <c r="R29" s="401"/>
      <c r="S29" s="401"/>
      <c r="T29" s="401"/>
      <c r="U29" s="401"/>
      <c r="V29" s="401"/>
      <c r="W29" s="401"/>
      <c r="X29" s="401"/>
      <c r="Y29" s="401"/>
    </row>
    <row r="30" spans="1:25" x14ac:dyDescent="0.2">
      <c r="A30" s="1091"/>
      <c r="B30" s="1091"/>
      <c r="C30" s="1091"/>
      <c r="D30" s="1091"/>
      <c r="E30" s="1091"/>
      <c r="F30" s="1091"/>
      <c r="G30" s="1091"/>
      <c r="H30" s="1091"/>
      <c r="I30" s="1091"/>
      <c r="J30" s="1091"/>
      <c r="K30" s="1091"/>
      <c r="L30" s="1091"/>
      <c r="M30" s="1091"/>
      <c r="N30" s="401"/>
      <c r="O30" s="401"/>
      <c r="P30" s="401"/>
      <c r="Q30" s="401"/>
      <c r="R30" s="401"/>
      <c r="S30" s="401"/>
      <c r="T30" s="401"/>
      <c r="U30" s="401"/>
      <c r="V30" s="401"/>
      <c r="W30" s="401"/>
      <c r="X30" s="401"/>
      <c r="Y30" s="401"/>
    </row>
    <row r="31" spans="1:25" x14ac:dyDescent="0.2">
      <c r="A31" s="1091"/>
      <c r="B31" s="1091"/>
      <c r="C31" s="1091"/>
      <c r="D31" s="1091"/>
      <c r="E31" s="1091"/>
      <c r="F31" s="1091"/>
      <c r="G31" s="1091"/>
      <c r="H31" s="1091"/>
      <c r="I31" s="1091"/>
      <c r="J31" s="1091"/>
      <c r="K31" s="1091"/>
      <c r="L31" s="1091"/>
      <c r="M31" s="1091"/>
      <c r="N31" s="401"/>
      <c r="O31" s="401"/>
      <c r="P31" s="401"/>
      <c r="Q31" s="401"/>
      <c r="R31" s="401"/>
      <c r="S31" s="401"/>
      <c r="T31" s="401"/>
      <c r="U31" s="401"/>
      <c r="V31" s="401"/>
      <c r="W31" s="401"/>
      <c r="X31" s="401"/>
      <c r="Y31" s="401"/>
    </row>
    <row r="32" spans="1:25" x14ac:dyDescent="0.2">
      <c r="A32" s="1091"/>
      <c r="B32" s="1091"/>
      <c r="C32" s="1091"/>
      <c r="D32" s="1091"/>
      <c r="E32" s="1091"/>
      <c r="F32" s="1091"/>
      <c r="G32" s="1091"/>
      <c r="H32" s="1091"/>
      <c r="I32" s="1091"/>
      <c r="J32" s="1091"/>
      <c r="K32" s="1091"/>
      <c r="L32" s="1091"/>
      <c r="M32" s="1091"/>
      <c r="N32" s="401"/>
      <c r="O32" s="401"/>
      <c r="P32" s="401"/>
      <c r="Q32" s="401"/>
      <c r="R32" s="401"/>
      <c r="S32" s="401"/>
      <c r="T32" s="401"/>
      <c r="U32" s="401"/>
      <c r="V32" s="401"/>
      <c r="W32" s="401"/>
      <c r="X32" s="401"/>
      <c r="Y32" s="401"/>
    </row>
    <row r="33" spans="1:25" x14ac:dyDescent="0.2">
      <c r="A33" s="1091"/>
      <c r="B33" s="1091"/>
      <c r="C33" s="1091"/>
      <c r="D33" s="1091"/>
      <c r="E33" s="1091"/>
      <c r="F33" s="1091"/>
      <c r="G33" s="1091"/>
      <c r="H33" s="1091"/>
      <c r="I33" s="1091"/>
      <c r="J33" s="1091"/>
      <c r="K33" s="1091"/>
      <c r="L33" s="1091"/>
      <c r="M33" s="1091"/>
      <c r="N33" s="401"/>
      <c r="O33" s="401"/>
      <c r="P33" s="401"/>
      <c r="Q33" s="401"/>
      <c r="R33" s="401"/>
      <c r="S33" s="401"/>
      <c r="T33" s="401"/>
      <c r="U33" s="401"/>
      <c r="V33" s="401"/>
      <c r="W33" s="401"/>
      <c r="X33" s="401"/>
      <c r="Y33" s="401"/>
    </row>
    <row r="34" spans="1:25" x14ac:dyDescent="0.2">
      <c r="A34" s="1091"/>
      <c r="B34" s="1091"/>
      <c r="C34" s="1091"/>
      <c r="D34" s="1091"/>
      <c r="E34" s="1091"/>
      <c r="F34" s="1091"/>
      <c r="G34" s="1091"/>
      <c r="H34" s="1091"/>
      <c r="I34" s="1091"/>
      <c r="J34" s="1091"/>
      <c r="K34" s="1091"/>
      <c r="L34" s="1091"/>
      <c r="M34" s="1091"/>
      <c r="N34" s="401"/>
      <c r="O34" s="401"/>
      <c r="P34" s="401"/>
      <c r="Q34" s="401"/>
      <c r="R34" s="401"/>
      <c r="S34" s="401"/>
      <c r="T34" s="401"/>
      <c r="U34" s="401"/>
      <c r="V34" s="401"/>
      <c r="W34" s="401"/>
      <c r="X34" s="401"/>
      <c r="Y34" s="401"/>
    </row>
    <row r="35" spans="1:25" x14ac:dyDescent="0.2">
      <c r="A35" s="1091"/>
      <c r="B35" s="1091"/>
      <c r="C35" s="1091"/>
      <c r="D35" s="1091"/>
      <c r="E35" s="1091"/>
      <c r="F35" s="1091"/>
      <c r="G35" s="1091"/>
      <c r="H35" s="1091"/>
      <c r="I35" s="1091"/>
      <c r="J35" s="1091"/>
      <c r="K35" s="1091"/>
      <c r="L35" s="1091"/>
      <c r="M35" s="1091"/>
      <c r="N35" s="401"/>
      <c r="O35" s="401"/>
      <c r="P35" s="401"/>
      <c r="Q35" s="401"/>
      <c r="R35" s="401"/>
      <c r="S35" s="401"/>
      <c r="T35" s="401"/>
      <c r="U35" s="401"/>
      <c r="V35" s="401"/>
      <c r="W35" s="401"/>
      <c r="X35" s="401"/>
      <c r="Y35" s="401"/>
    </row>
    <row r="36" spans="1:25" x14ac:dyDescent="0.2">
      <c r="A36" s="1091"/>
      <c r="B36" s="1091"/>
      <c r="C36" s="1091"/>
      <c r="D36" s="1091"/>
      <c r="E36" s="1091"/>
      <c r="F36" s="1091"/>
      <c r="G36" s="1091"/>
      <c r="H36" s="1091"/>
      <c r="I36" s="1091"/>
      <c r="J36" s="1091"/>
      <c r="K36" s="1091"/>
      <c r="L36" s="1091"/>
      <c r="M36" s="1091"/>
      <c r="N36" s="401"/>
      <c r="O36" s="401"/>
      <c r="P36" s="401"/>
      <c r="Q36" s="401"/>
      <c r="R36" s="401"/>
      <c r="S36" s="401"/>
      <c r="T36" s="401"/>
      <c r="U36" s="401"/>
      <c r="V36" s="401"/>
      <c r="W36" s="401"/>
      <c r="X36" s="401"/>
      <c r="Y36" s="401"/>
    </row>
    <row r="37" spans="1:25" x14ac:dyDescent="0.2">
      <c r="A37" s="1091"/>
      <c r="B37" s="1091"/>
      <c r="C37" s="1091"/>
      <c r="D37" s="1091"/>
      <c r="E37" s="1091"/>
      <c r="F37" s="1091"/>
      <c r="G37" s="1091"/>
      <c r="H37" s="1091"/>
      <c r="I37" s="1091"/>
      <c r="J37" s="1091"/>
      <c r="K37" s="1091"/>
      <c r="L37" s="1091"/>
      <c r="M37" s="1091"/>
      <c r="N37" s="401"/>
      <c r="O37" s="401"/>
      <c r="P37" s="401"/>
      <c r="Q37" s="401"/>
      <c r="R37" s="401"/>
      <c r="S37" s="401"/>
      <c r="T37" s="401"/>
      <c r="U37" s="401"/>
      <c r="V37" s="401"/>
      <c r="W37" s="401"/>
      <c r="X37" s="401"/>
      <c r="Y37" s="401"/>
    </row>
    <row r="38" spans="1:25" x14ac:dyDescent="0.2">
      <c r="A38" s="1091"/>
      <c r="B38" s="1091"/>
      <c r="C38" s="1091"/>
      <c r="D38" s="1091"/>
      <c r="E38" s="1091"/>
      <c r="F38" s="1091"/>
      <c r="G38" s="1091"/>
      <c r="H38" s="1091"/>
      <c r="I38" s="1091"/>
      <c r="J38" s="1091"/>
      <c r="K38" s="1091"/>
      <c r="L38" s="1091"/>
      <c r="M38" s="1091"/>
      <c r="N38" s="401"/>
      <c r="O38" s="401"/>
      <c r="P38" s="401"/>
      <c r="Q38" s="401"/>
      <c r="R38" s="401"/>
      <c r="S38" s="401"/>
      <c r="T38" s="401"/>
      <c r="U38" s="401"/>
      <c r="V38" s="401"/>
      <c r="W38" s="401"/>
      <c r="X38" s="401"/>
      <c r="Y38" s="401"/>
    </row>
    <row r="39" spans="1:25" x14ac:dyDescent="0.2">
      <c r="A39" s="1091"/>
      <c r="B39" s="1091"/>
      <c r="C39" s="1091"/>
      <c r="D39" s="1091"/>
      <c r="E39" s="1091"/>
      <c r="F39" s="1091"/>
      <c r="G39" s="1091"/>
      <c r="H39" s="1091"/>
      <c r="I39" s="1091"/>
      <c r="J39" s="1091"/>
      <c r="K39" s="1091"/>
      <c r="L39" s="1091"/>
      <c r="M39" s="1091"/>
      <c r="N39" s="401"/>
      <c r="O39" s="401"/>
      <c r="P39" s="401"/>
      <c r="Q39" s="401"/>
      <c r="R39" s="401"/>
      <c r="S39" s="401"/>
      <c r="T39" s="401"/>
      <c r="U39" s="401"/>
      <c r="V39" s="401"/>
      <c r="W39" s="401"/>
      <c r="X39" s="401"/>
      <c r="Y39" s="401"/>
    </row>
    <row r="40" spans="1:25" x14ac:dyDescent="0.2">
      <c r="A40" s="1091"/>
      <c r="B40" s="1091"/>
      <c r="C40" s="1091"/>
      <c r="D40" s="1091"/>
      <c r="E40" s="1091"/>
      <c r="F40" s="1091"/>
      <c r="G40" s="1091"/>
      <c r="H40" s="1091"/>
      <c r="I40" s="1091"/>
      <c r="J40" s="1091"/>
      <c r="K40" s="1091"/>
      <c r="L40" s="1091"/>
      <c r="M40" s="1091"/>
      <c r="N40" s="401"/>
      <c r="O40" s="401"/>
      <c r="P40" s="401"/>
      <c r="Q40" s="401"/>
      <c r="R40" s="401"/>
      <c r="S40" s="401"/>
      <c r="T40" s="401"/>
      <c r="U40" s="401"/>
      <c r="V40" s="401"/>
      <c r="W40" s="401"/>
      <c r="X40" s="401"/>
      <c r="Y40" s="401"/>
    </row>
    <row r="41" spans="1:25" x14ac:dyDescent="0.2">
      <c r="A41" s="1091"/>
      <c r="B41" s="1091"/>
      <c r="C41" s="1091"/>
      <c r="D41" s="1091"/>
      <c r="E41" s="1091"/>
      <c r="F41" s="1091"/>
      <c r="G41" s="1091"/>
      <c r="H41" s="1091"/>
      <c r="I41" s="1091"/>
      <c r="J41" s="1091"/>
      <c r="K41" s="1091"/>
      <c r="L41" s="1091"/>
      <c r="M41" s="1091"/>
      <c r="N41" s="401"/>
      <c r="O41" s="401"/>
      <c r="P41" s="401"/>
      <c r="Q41" s="401"/>
      <c r="R41" s="401"/>
      <c r="S41" s="401"/>
      <c r="T41" s="401"/>
      <c r="U41" s="401"/>
      <c r="V41" s="401"/>
      <c r="W41" s="401"/>
      <c r="X41" s="401"/>
      <c r="Y41" s="401"/>
    </row>
    <row r="42" spans="1:25" x14ac:dyDescent="0.2">
      <c r="A42" s="1091"/>
      <c r="B42" s="1091"/>
      <c r="C42" s="1091"/>
      <c r="D42" s="1091"/>
      <c r="E42" s="1091"/>
      <c r="F42" s="1091"/>
      <c r="G42" s="1091"/>
      <c r="H42" s="1091"/>
      <c r="I42" s="1091"/>
      <c r="J42" s="1091"/>
      <c r="K42" s="1091"/>
      <c r="L42" s="1091"/>
      <c r="M42" s="1091"/>
      <c r="N42" s="401"/>
      <c r="O42" s="401"/>
      <c r="P42" s="401"/>
      <c r="Q42" s="401"/>
      <c r="R42" s="401"/>
      <c r="S42" s="401"/>
      <c r="T42" s="401"/>
      <c r="U42" s="401"/>
      <c r="V42" s="401"/>
      <c r="W42" s="401"/>
      <c r="X42" s="401"/>
      <c r="Y42" s="401"/>
    </row>
    <row r="43" spans="1:25" x14ac:dyDescent="0.2">
      <c r="A43" s="1091"/>
      <c r="B43" s="1091"/>
      <c r="C43" s="1091"/>
      <c r="D43" s="1091"/>
      <c r="E43" s="1091"/>
      <c r="F43" s="1091"/>
      <c r="G43" s="1091"/>
      <c r="H43" s="1091"/>
      <c r="I43" s="1091"/>
      <c r="J43" s="1091"/>
      <c r="K43" s="1091"/>
      <c r="L43" s="1091"/>
      <c r="M43" s="1091"/>
      <c r="N43" s="401"/>
      <c r="O43" s="401"/>
      <c r="P43" s="401"/>
      <c r="Q43" s="401"/>
      <c r="R43" s="401"/>
      <c r="S43" s="401"/>
      <c r="T43" s="401"/>
      <c r="U43" s="401"/>
      <c r="V43" s="401"/>
      <c r="W43" s="401"/>
      <c r="X43" s="401"/>
      <c r="Y43" s="401"/>
    </row>
    <row r="44" spans="1:25" x14ac:dyDescent="0.2">
      <c r="A44" s="1091"/>
      <c r="B44" s="1091"/>
      <c r="C44" s="1091"/>
      <c r="D44" s="1091"/>
      <c r="E44" s="1091"/>
      <c r="F44" s="1091"/>
      <c r="G44" s="1091"/>
      <c r="H44" s="1091"/>
      <c r="I44" s="1091"/>
      <c r="J44" s="1091"/>
      <c r="K44" s="1091"/>
      <c r="L44" s="1091"/>
      <c r="M44" s="1091"/>
      <c r="N44" s="401"/>
      <c r="O44" s="401"/>
      <c r="P44" s="401"/>
      <c r="Q44" s="401"/>
      <c r="R44" s="401"/>
      <c r="S44" s="401"/>
      <c r="T44" s="401"/>
      <c r="U44" s="401"/>
      <c r="V44" s="401"/>
      <c r="W44" s="401"/>
      <c r="X44" s="401"/>
      <c r="Y44" s="401"/>
    </row>
    <row r="45" spans="1:25" ht="6.75" customHeight="1" x14ac:dyDescent="0.2">
      <c r="A45" s="1091"/>
      <c r="B45" s="1091"/>
      <c r="C45" s="1091"/>
      <c r="D45" s="1091"/>
      <c r="E45" s="1091"/>
      <c r="F45" s="1091"/>
      <c r="G45" s="1091"/>
      <c r="H45" s="1091"/>
      <c r="I45" s="1091"/>
      <c r="J45" s="1091"/>
      <c r="K45" s="1091"/>
      <c r="L45" s="1091"/>
      <c r="M45" s="1091"/>
      <c r="N45" s="401"/>
      <c r="O45" s="401"/>
      <c r="P45" s="401"/>
      <c r="Q45" s="401"/>
      <c r="R45" s="401"/>
      <c r="S45" s="401"/>
      <c r="T45" s="401"/>
      <c r="U45" s="401"/>
      <c r="V45" s="401"/>
      <c r="W45" s="401"/>
      <c r="X45" s="401"/>
      <c r="Y45" s="401"/>
    </row>
    <row r="46" spans="1:25" ht="12.75" hidden="1" customHeight="1" x14ac:dyDescent="0.2">
      <c r="A46" s="1091"/>
      <c r="B46" s="1091"/>
      <c r="C46" s="1091"/>
      <c r="D46" s="1091"/>
      <c r="E46" s="1091"/>
      <c r="F46" s="1091"/>
      <c r="G46" s="1091"/>
      <c r="H46" s="1091"/>
      <c r="I46" s="1091"/>
      <c r="J46" s="1091"/>
      <c r="K46" s="1091"/>
      <c r="L46" s="1091"/>
      <c r="M46" s="1091"/>
      <c r="N46" s="401"/>
      <c r="O46" s="401"/>
      <c r="P46" s="401"/>
      <c r="Q46" s="401"/>
      <c r="R46" s="401"/>
      <c r="S46" s="401"/>
      <c r="T46" s="401"/>
      <c r="U46" s="401"/>
      <c r="V46" s="401"/>
      <c r="W46" s="401"/>
      <c r="X46" s="401"/>
      <c r="Y46" s="401"/>
    </row>
    <row r="47" spans="1:25" ht="12.75" hidden="1" customHeight="1" x14ac:dyDescent="0.2">
      <c r="A47" s="1091"/>
      <c r="B47" s="1091"/>
      <c r="C47" s="1091"/>
      <c r="D47" s="1091"/>
      <c r="E47" s="1091"/>
      <c r="F47" s="1091"/>
      <c r="G47" s="1091"/>
      <c r="H47" s="1091"/>
      <c r="I47" s="1091"/>
      <c r="J47" s="1091"/>
      <c r="K47" s="1091"/>
      <c r="L47" s="1091"/>
      <c r="M47" s="1091"/>
      <c r="N47" s="401"/>
      <c r="O47" s="401"/>
      <c r="P47" s="401"/>
      <c r="Q47" s="401"/>
      <c r="R47" s="401"/>
      <c r="S47" s="401"/>
      <c r="T47" s="401"/>
      <c r="U47" s="401"/>
      <c r="V47" s="401"/>
      <c r="W47" s="401"/>
      <c r="X47" s="401"/>
      <c r="Y47" s="401"/>
    </row>
    <row r="48" spans="1:25" ht="12.75" hidden="1" customHeight="1" x14ac:dyDescent="0.2">
      <c r="A48" s="1091"/>
      <c r="B48" s="1091"/>
      <c r="C48" s="1091"/>
      <c r="D48" s="1091"/>
      <c r="E48" s="1091"/>
      <c r="F48" s="1091"/>
      <c r="G48" s="1091"/>
      <c r="H48" s="1091"/>
      <c r="I48" s="1091"/>
      <c r="J48" s="1091"/>
      <c r="K48" s="1091"/>
      <c r="L48" s="1091"/>
      <c r="M48" s="1091"/>
      <c r="N48" s="401"/>
      <c r="O48" s="401"/>
      <c r="P48" s="401"/>
      <c r="Q48" s="401"/>
      <c r="R48" s="401"/>
      <c r="S48" s="401"/>
      <c r="T48" s="401"/>
      <c r="U48" s="401"/>
      <c r="V48" s="401"/>
      <c r="W48" s="401"/>
      <c r="X48" s="401"/>
      <c r="Y48" s="401"/>
    </row>
    <row r="49" spans="1:25" x14ac:dyDescent="0.2">
      <c r="A49" s="1091"/>
      <c r="B49" s="1091"/>
      <c r="C49" s="1091"/>
      <c r="D49" s="1091"/>
      <c r="E49" s="1091"/>
      <c r="F49" s="1091"/>
      <c r="G49" s="1091"/>
      <c r="H49" s="1091"/>
      <c r="I49" s="1091"/>
      <c r="J49" s="1091"/>
      <c r="K49" s="1091"/>
      <c r="L49" s="1091"/>
      <c r="M49" s="1091"/>
      <c r="N49" s="401"/>
      <c r="O49" s="401"/>
      <c r="P49" s="401"/>
      <c r="Q49" s="401"/>
      <c r="R49" s="401"/>
      <c r="S49" s="401"/>
      <c r="T49" s="401"/>
      <c r="U49" s="401"/>
      <c r="V49" s="401"/>
      <c r="W49" s="401"/>
      <c r="X49" s="401"/>
      <c r="Y49" s="401"/>
    </row>
    <row r="50" spans="1:25" ht="11.25" customHeight="1" x14ac:dyDescent="0.2">
      <c r="A50" s="1091"/>
      <c r="B50" s="1091"/>
      <c r="C50" s="1091"/>
      <c r="D50" s="1091"/>
      <c r="E50" s="1091"/>
      <c r="F50" s="1091"/>
      <c r="G50" s="1091"/>
      <c r="H50" s="1091"/>
      <c r="I50" s="1091"/>
      <c r="J50" s="1091"/>
      <c r="K50" s="1091"/>
      <c r="L50" s="1091"/>
      <c r="M50" s="1091"/>
      <c r="N50" s="401"/>
      <c r="O50" s="401"/>
      <c r="P50" s="401"/>
      <c r="Q50" s="401"/>
      <c r="R50" s="401"/>
      <c r="S50" s="401"/>
      <c r="T50" s="401"/>
      <c r="U50" s="401"/>
      <c r="V50" s="401"/>
      <c r="W50" s="401"/>
      <c r="X50" s="401"/>
      <c r="Y50" s="401"/>
    </row>
    <row r="51" spans="1:25" ht="6" customHeight="1" x14ac:dyDescent="0.2">
      <c r="A51" s="1091"/>
      <c r="B51" s="1091"/>
      <c r="C51" s="1091"/>
      <c r="D51" s="1091"/>
      <c r="E51" s="1091"/>
      <c r="F51" s="1091"/>
      <c r="G51" s="1091"/>
      <c r="H51" s="1091"/>
      <c r="I51" s="1091"/>
      <c r="J51" s="1091"/>
      <c r="K51" s="1091"/>
      <c r="L51" s="1091"/>
      <c r="M51" s="1091"/>
      <c r="N51" s="401"/>
      <c r="O51" s="401"/>
      <c r="P51" s="401"/>
      <c r="Q51" s="401"/>
      <c r="R51" s="401"/>
      <c r="S51" s="401"/>
      <c r="T51" s="401"/>
      <c r="U51" s="401"/>
      <c r="V51" s="401"/>
      <c r="W51" s="401"/>
      <c r="X51" s="401"/>
      <c r="Y51" s="401"/>
    </row>
    <row r="52" spans="1:25" hidden="1" x14ac:dyDescent="0.2">
      <c r="A52" s="401"/>
      <c r="B52" s="401"/>
      <c r="C52" s="401"/>
      <c r="D52" s="401"/>
      <c r="E52" s="401"/>
      <c r="F52" s="401"/>
      <c r="G52" s="401"/>
      <c r="H52" s="401"/>
      <c r="I52" s="401"/>
      <c r="J52" s="401"/>
      <c r="K52" s="401"/>
      <c r="L52" s="401"/>
      <c r="M52" s="401"/>
      <c r="N52" s="401"/>
      <c r="O52" s="401"/>
      <c r="P52" s="401"/>
      <c r="Q52" s="401"/>
      <c r="R52" s="401"/>
      <c r="S52" s="401"/>
      <c r="T52" s="401"/>
      <c r="U52" s="401"/>
      <c r="V52" s="401"/>
      <c r="W52" s="401"/>
      <c r="X52" s="401"/>
      <c r="Y52" s="401"/>
    </row>
    <row r="53" spans="1:25" hidden="1" x14ac:dyDescent="0.2">
      <c r="A53" s="401"/>
      <c r="B53" s="401"/>
      <c r="C53" s="401"/>
      <c r="D53" s="401"/>
      <c r="E53" s="401"/>
      <c r="F53" s="401"/>
      <c r="G53" s="401"/>
      <c r="H53" s="401"/>
      <c r="I53" s="401"/>
      <c r="J53" s="401"/>
      <c r="K53" s="401"/>
      <c r="L53" s="401"/>
      <c r="M53" s="401"/>
      <c r="N53" s="401"/>
      <c r="O53" s="401"/>
      <c r="P53" s="401"/>
      <c r="Q53" s="401"/>
      <c r="R53" s="401"/>
      <c r="S53" s="401"/>
      <c r="T53" s="401"/>
      <c r="U53" s="401"/>
      <c r="V53" s="401"/>
      <c r="W53" s="401"/>
      <c r="X53" s="401"/>
      <c r="Y53" s="401"/>
    </row>
    <row r="54" spans="1:25" hidden="1" x14ac:dyDescent="0.2">
      <c r="A54" s="401"/>
      <c r="B54" s="401"/>
      <c r="C54" s="401"/>
      <c r="D54" s="401"/>
      <c r="E54" s="401"/>
      <c r="F54" s="401"/>
      <c r="G54" s="401"/>
      <c r="H54" s="401"/>
      <c r="I54" s="401"/>
      <c r="J54" s="401"/>
      <c r="K54" s="401"/>
      <c r="L54" s="401"/>
      <c r="M54" s="401"/>
      <c r="N54" s="401"/>
      <c r="O54" s="401"/>
      <c r="P54" s="401"/>
      <c r="Q54" s="401"/>
      <c r="R54" s="401"/>
      <c r="S54" s="401"/>
      <c r="T54" s="401"/>
      <c r="U54" s="401"/>
      <c r="V54" s="401"/>
      <c r="W54" s="401"/>
      <c r="X54" s="401"/>
      <c r="Y54" s="401"/>
    </row>
    <row r="55" spans="1:25" hidden="1" x14ac:dyDescent="0.2">
      <c r="A55" s="401"/>
      <c r="B55" s="401"/>
      <c r="C55" s="401"/>
      <c r="D55" s="401"/>
      <c r="E55" s="401"/>
      <c r="F55" s="401"/>
      <c r="G55" s="401"/>
      <c r="H55" s="401"/>
      <c r="I55" s="401"/>
      <c r="J55" s="401"/>
      <c r="K55" s="401"/>
      <c r="L55" s="401"/>
      <c r="M55" s="401"/>
      <c r="N55" s="401"/>
      <c r="O55" s="401"/>
      <c r="P55" s="401"/>
      <c r="Q55" s="401"/>
      <c r="R55" s="401"/>
      <c r="S55" s="401"/>
      <c r="T55" s="401"/>
      <c r="U55" s="401"/>
      <c r="V55" s="401"/>
      <c r="W55" s="401"/>
      <c r="X55" s="401"/>
      <c r="Y55" s="401"/>
    </row>
    <row r="56" spans="1:25" hidden="1" x14ac:dyDescent="0.2">
      <c r="A56" s="401"/>
      <c r="B56" s="401"/>
      <c r="C56" s="401"/>
      <c r="D56" s="401"/>
      <c r="E56" s="401"/>
      <c r="F56" s="401"/>
      <c r="G56" s="401"/>
      <c r="H56" s="401"/>
      <c r="I56" s="401"/>
      <c r="J56" s="401"/>
      <c r="K56" s="401"/>
      <c r="L56" s="401"/>
      <c r="M56" s="401"/>
      <c r="N56" s="401"/>
      <c r="O56" s="401"/>
      <c r="P56" s="401"/>
      <c r="Q56" s="401"/>
      <c r="R56" s="401"/>
      <c r="S56" s="401"/>
      <c r="T56" s="401"/>
      <c r="U56" s="401"/>
      <c r="V56" s="401"/>
      <c r="W56" s="401"/>
      <c r="X56" s="401"/>
      <c r="Y56" s="401"/>
    </row>
    <row r="57" spans="1:25" hidden="1" x14ac:dyDescent="0.2">
      <c r="A57" s="401"/>
      <c r="B57" s="401"/>
      <c r="C57" s="401"/>
      <c r="D57" s="401"/>
      <c r="E57" s="401"/>
      <c r="F57" s="401"/>
      <c r="G57" s="401"/>
      <c r="H57" s="401"/>
      <c r="I57" s="401"/>
      <c r="J57" s="401"/>
      <c r="K57" s="401"/>
      <c r="L57" s="401"/>
      <c r="M57" s="401"/>
      <c r="N57" s="401"/>
      <c r="O57" s="401"/>
      <c r="P57" s="401"/>
      <c r="Q57" s="401"/>
      <c r="R57" s="401"/>
      <c r="S57" s="401"/>
      <c r="T57" s="401"/>
      <c r="U57" s="401"/>
      <c r="V57" s="401"/>
      <c r="W57" s="401"/>
      <c r="X57" s="401"/>
      <c r="Y57" s="401"/>
    </row>
    <row r="58" spans="1:25" hidden="1" x14ac:dyDescent="0.2">
      <c r="A58" s="401"/>
      <c r="B58" s="401"/>
      <c r="C58" s="401"/>
      <c r="D58" s="401"/>
      <c r="E58" s="401"/>
      <c r="F58" s="401"/>
      <c r="G58" s="401"/>
      <c r="H58" s="401"/>
      <c r="I58" s="401"/>
      <c r="J58" s="401"/>
      <c r="K58" s="401"/>
      <c r="L58" s="401"/>
      <c r="M58" s="401"/>
      <c r="N58" s="401"/>
      <c r="O58" s="401"/>
      <c r="P58" s="401"/>
      <c r="Q58" s="401"/>
      <c r="R58" s="401"/>
      <c r="S58" s="401"/>
      <c r="T58" s="401"/>
      <c r="U58" s="401"/>
      <c r="V58" s="401"/>
      <c r="W58" s="401"/>
      <c r="X58" s="401"/>
      <c r="Y58" s="401"/>
    </row>
    <row r="59" spans="1:25" hidden="1" x14ac:dyDescent="0.2">
      <c r="A59" s="401"/>
      <c r="B59" s="401"/>
      <c r="C59" s="401"/>
      <c r="D59" s="401"/>
      <c r="E59" s="401"/>
      <c r="F59" s="401"/>
      <c r="G59" s="401"/>
      <c r="H59" s="401"/>
      <c r="I59" s="401"/>
      <c r="J59" s="401"/>
      <c r="K59" s="401"/>
      <c r="L59" s="401"/>
      <c r="M59" s="401"/>
      <c r="N59" s="401"/>
      <c r="O59" s="401"/>
      <c r="P59" s="401"/>
      <c r="Q59" s="401"/>
      <c r="R59" s="401"/>
      <c r="S59" s="401"/>
      <c r="T59" s="401"/>
      <c r="U59" s="401"/>
      <c r="V59" s="401"/>
      <c r="W59" s="401"/>
      <c r="X59" s="401"/>
      <c r="Y59" s="401"/>
    </row>
    <row r="60" spans="1:25" hidden="1" x14ac:dyDescent="0.2">
      <c r="A60" s="401"/>
      <c r="B60" s="401"/>
      <c r="C60" s="401"/>
      <c r="D60" s="401"/>
      <c r="E60" s="401"/>
      <c r="F60" s="401"/>
      <c r="G60" s="401"/>
      <c r="H60" s="401"/>
      <c r="I60" s="401"/>
      <c r="J60" s="401"/>
      <c r="K60" s="401"/>
      <c r="L60" s="401"/>
      <c r="M60" s="401"/>
      <c r="N60" s="401"/>
      <c r="O60" s="401"/>
      <c r="P60" s="401"/>
      <c r="Q60" s="401"/>
      <c r="R60" s="401"/>
      <c r="S60" s="401"/>
      <c r="T60" s="401"/>
      <c r="U60" s="401"/>
      <c r="V60" s="401"/>
      <c r="W60" s="401"/>
      <c r="X60" s="401"/>
      <c r="Y60" s="401"/>
    </row>
    <row r="61" spans="1:25" hidden="1" x14ac:dyDescent="0.2"/>
    <row r="62" spans="1:25" hidden="1" x14ac:dyDescent="0.2"/>
    <row r="63" spans="1:25" hidden="1" x14ac:dyDescent="0.2"/>
  </sheetData>
  <sheetProtection algorithmName="SHA-512" hashValue="38GC0vSCferNhvE3GRCjV8wgMKkOF9kgVoUjNnjAt6T+M15173nHAgYY9jp8NHQ6+/zMpZdmWLe+8ldqK/0qsg==" saltValue="rLZbOrl06pe2DkIFlU4/tg==" spinCount="100000" sheet="1" objects="1" scenarios="1"/>
  <mergeCells count="1">
    <mergeCell ref="A1:M51"/>
  </mergeCells>
  <phoneticPr fontId="16"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V49"/>
  <sheetViews>
    <sheetView showGridLines="0" showRowColHeaders="0" zoomScale="112" zoomScaleNormal="112" workbookViewId="0">
      <selection sqref="A1:XFD1048576"/>
    </sheetView>
  </sheetViews>
  <sheetFormatPr baseColWidth="10" defaultColWidth="0" defaultRowHeight="12.75" zeroHeight="1" x14ac:dyDescent="0.2"/>
  <cols>
    <col min="1" max="1" width="0.140625" style="527" customWidth="1"/>
    <col min="2" max="17" width="9.140625" style="527" customWidth="1"/>
    <col min="18" max="18" width="3.42578125" style="527" customWidth="1"/>
    <col min="19" max="16384" width="9.140625" style="527" hidden="1"/>
  </cols>
  <sheetData>
    <row r="1" ht="23.25" customHeight="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spans="22:22" x14ac:dyDescent="0.2"/>
    <row r="18" spans="22:22" x14ac:dyDescent="0.2"/>
    <row r="19" spans="22:22" x14ac:dyDescent="0.2"/>
    <row r="20" spans="22:22" x14ac:dyDescent="0.2"/>
    <row r="21" spans="22:22" x14ac:dyDescent="0.2"/>
    <row r="22" spans="22:22" x14ac:dyDescent="0.2"/>
    <row r="23" spans="22:22" x14ac:dyDescent="0.2"/>
    <row r="24" spans="22:22" x14ac:dyDescent="0.2"/>
    <row r="25" spans="22:22" x14ac:dyDescent="0.2"/>
    <row r="26" spans="22:22" x14ac:dyDescent="0.2">
      <c r="V26" s="528"/>
    </row>
    <row r="27" spans="22:22" x14ac:dyDescent="0.2"/>
    <row r="28" spans="22:22" x14ac:dyDescent="0.2"/>
    <row r="29" spans="22:22" x14ac:dyDescent="0.2"/>
    <row r="30" spans="22:22" x14ac:dyDescent="0.2"/>
    <row r="31" spans="22:22" x14ac:dyDescent="0.2"/>
    <row r="32" spans="22:22" x14ac:dyDescent="0.2"/>
    <row r="33" x14ac:dyDescent="0.2"/>
    <row r="34" x14ac:dyDescent="0.2"/>
    <row r="35" x14ac:dyDescent="0.2"/>
    <row r="36" x14ac:dyDescent="0.2"/>
    <row r="37" x14ac:dyDescent="0.2"/>
    <row r="38"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sheetProtection algorithmName="SHA-512" hashValue="GOqBwBWMqIfDRR7f3qFvVKCSXLUzVib7f7+SYqNE9GQb9eHD4dun+7AAjE5MAnbOockgoCr0E6D+ondJ6PJn2w==" saltValue="1Ek3wTvHXBD1djstw6neAA==" spinCount="100000" sheet="1" objects="1" scenarios="1"/>
  <phoneticPr fontId="16" type="noConversion"/>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955C"/>
  </sheetPr>
  <dimension ref="A1:X31"/>
  <sheetViews>
    <sheetView showGridLines="0" showRowColHeaders="0" topLeftCell="B2" zoomScale="80" zoomScaleNormal="80" workbookViewId="0">
      <selection activeCell="J16" sqref="J16"/>
    </sheetView>
  </sheetViews>
  <sheetFormatPr baseColWidth="10" defaultColWidth="0" defaultRowHeight="12.75" zeroHeight="1" x14ac:dyDescent="0.25"/>
  <cols>
    <col min="1" max="1" width="5.140625" style="1" hidden="1" customWidth="1"/>
    <col min="2" max="2" width="6.85546875" style="219" customWidth="1"/>
    <col min="3" max="3" width="4.28515625" style="219" customWidth="1"/>
    <col min="4" max="4" width="48.7109375" style="219" customWidth="1"/>
    <col min="5" max="5" width="21.42578125" style="219" customWidth="1"/>
    <col min="6" max="6" width="30.140625" style="219" customWidth="1"/>
    <col min="7" max="7" width="19.5703125" style="219" customWidth="1"/>
    <col min="8" max="8" width="5.140625" style="219" customWidth="1"/>
    <col min="9" max="9" width="11.7109375" style="219" customWidth="1"/>
    <col min="10" max="10" width="6.28515625" style="219" customWidth="1"/>
    <col min="11" max="11" width="5.28515625" style="219" customWidth="1"/>
    <col min="12" max="12" width="5.42578125" style="219" customWidth="1"/>
    <col min="13" max="14" width="6" style="219" customWidth="1"/>
    <col min="15" max="15" width="6.28515625" style="219" customWidth="1"/>
    <col min="16" max="17" width="6.140625" style="219" customWidth="1"/>
    <col min="18" max="18" width="5.140625" style="219" customWidth="1"/>
    <col min="19" max="19" width="6.5703125" style="1" hidden="1" customWidth="1"/>
    <col min="20" max="24" width="0" style="78" hidden="1" customWidth="1"/>
    <col min="25" max="16384" width="11.5703125" style="78" hidden="1"/>
  </cols>
  <sheetData>
    <row r="1" spans="1:24" s="1" customFormat="1" ht="21" hidden="1" customHeight="1" thickBot="1" x14ac:dyDescent="0.3">
      <c r="A1" s="1" t="s">
        <v>402</v>
      </c>
      <c r="M1" s="143"/>
      <c r="N1" s="143"/>
      <c r="O1" s="143"/>
      <c r="P1" s="143"/>
      <c r="Q1" s="143"/>
      <c r="R1" s="143"/>
    </row>
    <row r="2" spans="1:24" ht="8.25" customHeight="1" x14ac:dyDescent="0.25">
      <c r="A2" s="143"/>
      <c r="B2" s="143"/>
      <c r="C2" s="143"/>
      <c r="D2" s="143"/>
      <c r="E2" s="143"/>
      <c r="F2" s="143"/>
      <c r="G2" s="143"/>
      <c r="H2" s="143"/>
      <c r="I2" s="143"/>
      <c r="J2" s="143"/>
      <c r="K2" s="143"/>
      <c r="L2" s="143"/>
      <c r="M2" s="143"/>
      <c r="N2" s="143"/>
      <c r="O2" s="143"/>
      <c r="P2" s="143"/>
      <c r="Q2" s="143"/>
      <c r="R2" s="143"/>
    </row>
    <row r="3" spans="1:24" ht="15.75" customHeight="1" x14ac:dyDescent="0.3">
      <c r="A3" s="143"/>
      <c r="B3" s="143"/>
      <c r="C3" s="143"/>
      <c r="D3" s="737" t="s">
        <v>0</v>
      </c>
      <c r="E3" s="737"/>
      <c r="F3" s="737"/>
      <c r="G3" s="737"/>
      <c r="H3" s="737"/>
      <c r="I3" s="737"/>
      <c r="J3" s="737"/>
      <c r="K3" s="737"/>
      <c r="L3" s="737"/>
      <c r="M3" s="737"/>
      <c r="N3" s="737"/>
      <c r="O3" s="737"/>
      <c r="P3" s="737"/>
      <c r="Q3" s="737"/>
      <c r="R3" s="737"/>
    </row>
    <row r="4" spans="1:24" ht="14.25" customHeight="1" x14ac:dyDescent="0.3">
      <c r="A4" s="143"/>
      <c r="B4" s="143"/>
      <c r="C4" s="143"/>
      <c r="D4" s="737" t="s">
        <v>1</v>
      </c>
      <c r="E4" s="737"/>
      <c r="F4" s="737"/>
      <c r="G4" s="737"/>
      <c r="H4" s="737"/>
      <c r="I4" s="737"/>
      <c r="J4" s="737"/>
      <c r="K4" s="737"/>
      <c r="L4" s="737"/>
      <c r="M4" s="737"/>
      <c r="N4" s="737"/>
      <c r="O4" s="737"/>
      <c r="P4" s="737"/>
      <c r="Q4" s="737"/>
      <c r="R4" s="737"/>
    </row>
    <row r="5" spans="1:24" ht="12.75" customHeight="1" x14ac:dyDescent="0.3">
      <c r="A5" s="143"/>
      <c r="B5" s="143"/>
      <c r="C5" s="143"/>
      <c r="D5" s="737" t="s">
        <v>332</v>
      </c>
      <c r="E5" s="737"/>
      <c r="F5" s="737"/>
      <c r="G5" s="737"/>
      <c r="H5" s="737"/>
      <c r="I5" s="737"/>
      <c r="J5" s="737"/>
      <c r="K5" s="737"/>
      <c r="L5" s="737"/>
      <c r="M5" s="737"/>
      <c r="N5" s="737"/>
      <c r="O5" s="737"/>
      <c r="P5" s="737"/>
      <c r="Q5" s="737"/>
      <c r="R5" s="737"/>
    </row>
    <row r="6" spans="1:24" ht="21.75" customHeight="1" x14ac:dyDescent="0.4">
      <c r="A6" s="143"/>
      <c r="B6" s="143"/>
      <c r="C6" s="143"/>
      <c r="D6" s="737" t="s">
        <v>439</v>
      </c>
      <c r="E6" s="737"/>
      <c r="F6" s="737"/>
      <c r="G6" s="737"/>
      <c r="H6" s="737"/>
      <c r="I6" s="737"/>
      <c r="J6" s="737"/>
      <c r="K6" s="737"/>
      <c r="L6" s="737"/>
      <c r="M6" s="737"/>
      <c r="N6" s="737"/>
      <c r="O6" s="737"/>
      <c r="P6" s="737"/>
      <c r="Q6" s="737"/>
      <c r="R6" s="737"/>
      <c r="S6" s="529"/>
      <c r="T6" s="162"/>
      <c r="U6" s="162"/>
    </row>
    <row r="7" spans="1:24" ht="30.75" customHeight="1" thickBot="1" x14ac:dyDescent="0.3">
      <c r="A7" s="143"/>
      <c r="B7" s="143"/>
      <c r="C7" s="143"/>
      <c r="D7" s="738" t="s">
        <v>176</v>
      </c>
      <c r="E7" s="738"/>
      <c r="F7" s="738"/>
      <c r="G7" s="738"/>
      <c r="H7" s="738"/>
      <c r="I7" s="738"/>
      <c r="J7" s="738"/>
      <c r="K7" s="738"/>
      <c r="L7" s="738"/>
      <c r="M7" s="738"/>
      <c r="N7" s="738"/>
      <c r="O7" s="738"/>
      <c r="P7" s="738"/>
      <c r="Q7" s="738"/>
      <c r="R7" s="143"/>
    </row>
    <row r="8" spans="1:24" ht="21" customHeight="1" thickBot="1" x14ac:dyDescent="0.4">
      <c r="A8" s="143"/>
      <c r="B8" s="143"/>
      <c r="C8" s="680" t="s">
        <v>16</v>
      </c>
      <c r="D8" s="685" t="s">
        <v>3</v>
      </c>
      <c r="E8" s="685"/>
      <c r="F8" s="685"/>
      <c r="G8" s="685"/>
      <c r="H8" s="685"/>
      <c r="I8" s="685"/>
      <c r="J8" s="685"/>
      <c r="K8" s="685"/>
      <c r="L8" s="685"/>
      <c r="M8" s="685"/>
      <c r="N8" s="685"/>
      <c r="O8" s="685"/>
      <c r="P8" s="685"/>
      <c r="Q8" s="686"/>
      <c r="R8" s="143"/>
    </row>
    <row r="9" spans="1:24" s="87" customFormat="1" ht="21" customHeight="1" x14ac:dyDescent="0.35">
      <c r="A9" s="530"/>
      <c r="B9" s="530"/>
      <c r="C9" s="754" t="s">
        <v>442</v>
      </c>
      <c r="D9" s="755"/>
      <c r="E9" s="752"/>
      <c r="F9" s="753"/>
      <c r="G9" s="743" t="s">
        <v>443</v>
      </c>
      <c r="H9" s="744"/>
      <c r="I9" s="744"/>
      <c r="J9" s="745"/>
      <c r="K9" s="758"/>
      <c r="L9" s="758"/>
      <c r="M9" s="758"/>
      <c r="N9" s="758"/>
      <c r="O9" s="758"/>
      <c r="P9" s="758"/>
      <c r="Q9" s="759"/>
      <c r="R9" s="530"/>
      <c r="S9" s="2"/>
      <c r="X9" s="166"/>
    </row>
    <row r="10" spans="1:24" s="87" customFormat="1" ht="21" customHeight="1" x14ac:dyDescent="0.35">
      <c r="A10" s="530"/>
      <c r="B10" s="530"/>
      <c r="C10" s="756" t="s">
        <v>4</v>
      </c>
      <c r="D10" s="751"/>
      <c r="E10" s="741"/>
      <c r="F10" s="742"/>
      <c r="G10" s="746" t="s">
        <v>5</v>
      </c>
      <c r="H10" s="747"/>
      <c r="I10" s="747"/>
      <c r="J10" s="748"/>
      <c r="K10" s="760"/>
      <c r="L10" s="761"/>
      <c r="M10" s="761"/>
      <c r="N10" s="761"/>
      <c r="O10" s="761"/>
      <c r="P10" s="761"/>
      <c r="Q10" s="762"/>
      <c r="R10" s="530"/>
      <c r="S10" s="2"/>
    </row>
    <row r="11" spans="1:24" s="87" customFormat="1" ht="21" customHeight="1" x14ac:dyDescent="0.35">
      <c r="A11" s="530"/>
      <c r="B11" s="530"/>
      <c r="C11" s="757" t="s">
        <v>6</v>
      </c>
      <c r="D11" s="748"/>
      <c r="E11" s="739"/>
      <c r="F11" s="740"/>
      <c r="G11" s="749" t="s">
        <v>7</v>
      </c>
      <c r="H11" s="750"/>
      <c r="I11" s="750"/>
      <c r="J11" s="751"/>
      <c r="K11" s="741"/>
      <c r="L11" s="763"/>
      <c r="M11" s="763"/>
      <c r="N11" s="763"/>
      <c r="O11" s="763"/>
      <c r="P11" s="763"/>
      <c r="Q11" s="764"/>
      <c r="R11" s="530"/>
      <c r="S11" s="2"/>
    </row>
    <row r="12" spans="1:24" s="87" customFormat="1" ht="21" customHeight="1" x14ac:dyDescent="0.35">
      <c r="A12" s="530"/>
      <c r="B12" s="530"/>
      <c r="C12" s="756" t="s">
        <v>8</v>
      </c>
      <c r="D12" s="751"/>
      <c r="E12" s="741"/>
      <c r="F12" s="742"/>
      <c r="G12" s="746" t="s">
        <v>146</v>
      </c>
      <c r="H12" s="747"/>
      <c r="I12" s="747"/>
      <c r="J12" s="748"/>
      <c r="K12" s="760"/>
      <c r="L12" s="761"/>
      <c r="M12" s="761"/>
      <c r="N12" s="761"/>
      <c r="O12" s="761"/>
      <c r="P12" s="761"/>
      <c r="Q12" s="762"/>
      <c r="R12" s="530"/>
      <c r="S12" s="2"/>
    </row>
    <row r="13" spans="1:24" ht="21" customHeight="1" thickBot="1" x14ac:dyDescent="0.4">
      <c r="A13" s="143"/>
      <c r="B13" s="143"/>
      <c r="C13" s="732" t="s">
        <v>444</v>
      </c>
      <c r="D13" s="733"/>
      <c r="E13" s="733"/>
      <c r="F13" s="734"/>
      <c r="G13" s="683" t="s">
        <v>515</v>
      </c>
      <c r="H13" s="676"/>
      <c r="I13" s="683" t="s">
        <v>514</v>
      </c>
      <c r="J13" s="677"/>
      <c r="K13" s="681"/>
      <c r="L13" s="681"/>
      <c r="M13" s="674"/>
      <c r="N13" s="678"/>
      <c r="O13" s="678"/>
      <c r="P13" s="678"/>
      <c r="Q13" s="679"/>
      <c r="R13" s="143"/>
    </row>
    <row r="14" spans="1:24" ht="18" x14ac:dyDescent="0.35">
      <c r="A14" s="143"/>
      <c r="B14" s="143"/>
      <c r="C14" s="145"/>
      <c r="D14" s="145"/>
      <c r="E14" s="145"/>
      <c r="F14" s="145"/>
      <c r="G14" s="145"/>
      <c r="H14" s="145"/>
      <c r="I14" s="145"/>
      <c r="J14" s="145"/>
      <c r="K14" s="145"/>
      <c r="L14" s="145"/>
      <c r="M14" s="145"/>
      <c r="N14" s="145"/>
      <c r="O14" s="145"/>
      <c r="P14" s="145"/>
      <c r="Q14" s="145"/>
      <c r="R14" s="143"/>
    </row>
    <row r="15" spans="1:24" ht="46.5" customHeight="1" x14ac:dyDescent="0.35">
      <c r="A15" s="143"/>
      <c r="B15" s="143"/>
      <c r="C15" s="145"/>
      <c r="D15" s="729" t="s">
        <v>245</v>
      </c>
      <c r="E15" s="729"/>
      <c r="F15" s="729"/>
      <c r="G15" s="220"/>
      <c r="H15" s="220"/>
      <c r="I15" s="145"/>
      <c r="J15" s="145"/>
      <c r="K15" s="145"/>
      <c r="L15" s="145"/>
      <c r="M15" s="145"/>
      <c r="N15" s="145"/>
      <c r="O15" s="145"/>
      <c r="P15" s="145"/>
      <c r="Q15" s="145"/>
      <c r="R15" s="143"/>
    </row>
    <row r="16" spans="1:24" ht="18.75" thickBot="1" x14ac:dyDescent="0.4">
      <c r="A16" s="143"/>
      <c r="B16" s="143"/>
      <c r="C16" s="145"/>
      <c r="D16" s="145"/>
      <c r="E16" s="145"/>
      <c r="F16" s="145"/>
      <c r="G16" s="145"/>
      <c r="H16" s="145"/>
      <c r="I16" s="145"/>
      <c r="J16" s="145"/>
      <c r="K16" s="145"/>
      <c r="L16" s="145"/>
      <c r="M16" s="145"/>
      <c r="N16" s="145"/>
      <c r="O16" s="145"/>
      <c r="P16" s="145"/>
      <c r="Q16" s="145"/>
      <c r="R16" s="143"/>
    </row>
    <row r="17" spans="1:18" ht="18.75" thickBot="1" x14ac:dyDescent="0.4">
      <c r="A17" s="143"/>
      <c r="B17" s="143"/>
      <c r="C17" s="543"/>
      <c r="D17" s="728" t="s">
        <v>246</v>
      </c>
      <c r="E17" s="728"/>
      <c r="F17" s="544" t="s">
        <v>366</v>
      </c>
      <c r="G17" s="145"/>
      <c r="H17" s="145"/>
      <c r="I17" s="145"/>
      <c r="J17" s="145"/>
      <c r="K17" s="145"/>
      <c r="L17" s="145"/>
      <c r="M17" s="145"/>
      <c r="N17" s="145"/>
      <c r="O17" s="145"/>
      <c r="P17" s="145"/>
      <c r="Q17" s="145"/>
      <c r="R17" s="143"/>
    </row>
    <row r="18" spans="1:18" ht="18" x14ac:dyDescent="0.35">
      <c r="A18" s="143"/>
      <c r="B18" s="143"/>
      <c r="C18" s="541">
        <v>1</v>
      </c>
      <c r="D18" s="730"/>
      <c r="E18" s="730"/>
      <c r="F18" s="542"/>
      <c r="G18" s="145"/>
      <c r="H18" s="145"/>
      <c r="I18" s="145"/>
      <c r="J18" s="145"/>
      <c r="K18" s="145"/>
      <c r="L18" s="145"/>
      <c r="M18" s="145"/>
      <c r="N18" s="145"/>
      <c r="O18" s="145"/>
      <c r="P18" s="145"/>
      <c r="Q18" s="145"/>
      <c r="R18" s="143"/>
    </row>
    <row r="19" spans="1:18" ht="18" x14ac:dyDescent="0.35">
      <c r="A19" s="143"/>
      <c r="B19" s="143"/>
      <c r="C19" s="535">
        <v>2</v>
      </c>
      <c r="D19" s="731"/>
      <c r="E19" s="731"/>
      <c r="F19" s="537"/>
      <c r="G19" s="145"/>
      <c r="H19" s="145"/>
      <c r="I19" s="145"/>
      <c r="J19" s="145"/>
      <c r="K19" s="145"/>
      <c r="L19" s="145"/>
      <c r="M19" s="145"/>
      <c r="N19" s="145"/>
      <c r="O19" s="145"/>
      <c r="P19" s="145"/>
      <c r="Q19" s="145"/>
      <c r="R19" s="143"/>
    </row>
    <row r="20" spans="1:18" ht="18" x14ac:dyDescent="0.35">
      <c r="A20" s="143"/>
      <c r="B20" s="143"/>
      <c r="C20" s="535">
        <v>3</v>
      </c>
      <c r="D20" s="735"/>
      <c r="E20" s="735"/>
      <c r="F20" s="536"/>
      <c r="G20" s="145"/>
      <c r="H20" s="145"/>
      <c r="I20" s="145"/>
      <c r="J20" s="145"/>
      <c r="K20" s="145"/>
      <c r="L20" s="145"/>
      <c r="M20" s="145"/>
      <c r="N20" s="145"/>
      <c r="O20" s="145"/>
      <c r="P20" s="145"/>
      <c r="Q20" s="145"/>
      <c r="R20" s="143"/>
    </row>
    <row r="21" spans="1:18" ht="18" x14ac:dyDescent="0.35">
      <c r="A21" s="143"/>
      <c r="B21" s="143"/>
      <c r="C21" s="535">
        <v>4</v>
      </c>
      <c r="D21" s="731"/>
      <c r="E21" s="731"/>
      <c r="F21" s="537"/>
      <c r="G21" s="145"/>
      <c r="H21" s="145"/>
      <c r="I21" s="145"/>
      <c r="J21" s="145"/>
      <c r="K21" s="145"/>
      <c r="L21" s="145"/>
      <c r="M21" s="145"/>
      <c r="N21" s="145"/>
      <c r="O21" s="145"/>
      <c r="P21" s="145"/>
      <c r="Q21" s="145"/>
      <c r="R21" s="143"/>
    </row>
    <row r="22" spans="1:18" ht="18" x14ac:dyDescent="0.35">
      <c r="A22" s="143"/>
      <c r="B22" s="143"/>
      <c r="C22" s="535">
        <v>5</v>
      </c>
      <c r="D22" s="735"/>
      <c r="E22" s="735"/>
      <c r="F22" s="536"/>
      <c r="G22" s="145"/>
      <c r="H22" s="145"/>
      <c r="I22" s="145"/>
      <c r="J22" s="145"/>
      <c r="K22" s="145"/>
      <c r="L22" s="145"/>
      <c r="M22" s="145"/>
      <c r="N22" s="145"/>
      <c r="O22" s="145"/>
      <c r="P22" s="145"/>
      <c r="Q22" s="145"/>
      <c r="R22" s="143"/>
    </row>
    <row r="23" spans="1:18" ht="18" x14ac:dyDescent="0.35">
      <c r="A23" s="143"/>
      <c r="B23" s="143"/>
      <c r="C23" s="535">
        <v>6</v>
      </c>
      <c r="D23" s="731"/>
      <c r="E23" s="731"/>
      <c r="F23" s="538"/>
      <c r="G23" s="145"/>
      <c r="H23" s="145"/>
      <c r="I23" s="145"/>
      <c r="J23" s="145"/>
      <c r="K23" s="145"/>
      <c r="L23" s="145"/>
      <c r="M23" s="145"/>
      <c r="N23" s="145"/>
      <c r="O23" s="145"/>
      <c r="P23" s="145"/>
      <c r="Q23" s="145"/>
      <c r="R23" s="143"/>
    </row>
    <row r="24" spans="1:18" ht="18" x14ac:dyDescent="0.35">
      <c r="A24" s="143"/>
      <c r="B24" s="143"/>
      <c r="C24" s="535">
        <v>7</v>
      </c>
      <c r="D24" s="735"/>
      <c r="E24" s="735"/>
      <c r="F24" s="536"/>
      <c r="G24" s="145"/>
      <c r="H24" s="145"/>
      <c r="I24" s="145"/>
      <c r="J24" s="145"/>
      <c r="K24" s="145"/>
      <c r="L24" s="145"/>
      <c r="M24" s="145"/>
      <c r="N24" s="145"/>
      <c r="O24" s="145"/>
      <c r="P24" s="145"/>
      <c r="Q24" s="145"/>
      <c r="R24" s="143"/>
    </row>
    <row r="25" spans="1:18" ht="18" x14ac:dyDescent="0.35">
      <c r="A25" s="143"/>
      <c r="B25" s="143"/>
      <c r="C25" s="535">
        <v>8</v>
      </c>
      <c r="D25" s="731"/>
      <c r="E25" s="731"/>
      <c r="F25" s="538"/>
      <c r="G25" s="145"/>
      <c r="H25" s="145"/>
      <c r="I25" s="145"/>
      <c r="J25" s="145"/>
      <c r="K25" s="145"/>
      <c r="L25" s="145"/>
      <c r="M25" s="145"/>
      <c r="N25" s="145"/>
      <c r="O25" s="145"/>
      <c r="P25" s="145"/>
      <c r="Q25" s="145"/>
      <c r="R25" s="143"/>
    </row>
    <row r="26" spans="1:18" ht="18" x14ac:dyDescent="0.35">
      <c r="A26" s="143"/>
      <c r="B26" s="143"/>
      <c r="C26" s="535">
        <v>9</v>
      </c>
      <c r="D26" s="735"/>
      <c r="E26" s="735"/>
      <c r="F26" s="536"/>
      <c r="G26" s="145"/>
      <c r="H26" s="145"/>
      <c r="I26" s="145"/>
      <c r="J26" s="145"/>
      <c r="K26" s="145"/>
      <c r="L26" s="145"/>
      <c r="M26" s="145"/>
      <c r="N26" s="145"/>
      <c r="O26" s="145"/>
      <c r="P26" s="145"/>
      <c r="Q26" s="145"/>
      <c r="R26" s="143"/>
    </row>
    <row r="27" spans="1:18" ht="18.75" thickBot="1" x14ac:dyDescent="0.4">
      <c r="A27" s="143"/>
      <c r="B27" s="143"/>
      <c r="C27" s="539">
        <v>10</v>
      </c>
      <c r="D27" s="736"/>
      <c r="E27" s="736"/>
      <c r="F27" s="540"/>
      <c r="G27" s="145"/>
      <c r="H27" s="145"/>
      <c r="I27" s="145"/>
      <c r="J27" s="145"/>
      <c r="K27" s="145"/>
      <c r="L27" s="145"/>
      <c r="M27" s="145"/>
      <c r="N27" s="145"/>
      <c r="O27" s="145"/>
      <c r="P27" s="145"/>
      <c r="Q27" s="145"/>
      <c r="R27" s="143"/>
    </row>
    <row r="28" spans="1:18" x14ac:dyDescent="0.25">
      <c r="A28" s="143"/>
      <c r="B28" s="143"/>
      <c r="C28" s="143"/>
      <c r="D28" s="143"/>
      <c r="E28" s="143"/>
      <c r="F28" s="143"/>
      <c r="G28" s="143"/>
      <c r="H28" s="143"/>
      <c r="I28" s="143"/>
      <c r="J28" s="143"/>
      <c r="K28" s="143"/>
      <c r="L28" s="143"/>
      <c r="M28" s="143"/>
      <c r="N28" s="143"/>
      <c r="O28" s="143"/>
      <c r="P28" s="143"/>
      <c r="Q28" s="143"/>
      <c r="R28" s="143"/>
    </row>
    <row r="29" spans="1:18" s="1" customFormat="1" hidden="1" x14ac:dyDescent="0.25">
      <c r="B29" s="143"/>
      <c r="C29" s="143"/>
      <c r="D29" s="143"/>
      <c r="E29" s="143"/>
      <c r="F29" s="143"/>
      <c r="G29" s="143"/>
      <c r="H29" s="143"/>
      <c r="I29" s="143"/>
      <c r="J29" s="143"/>
      <c r="K29" s="143"/>
      <c r="L29" s="143"/>
      <c r="M29" s="143"/>
      <c r="N29" s="143"/>
      <c r="O29" s="143"/>
      <c r="P29" s="143"/>
      <c r="Q29" s="143"/>
      <c r="R29" s="143"/>
    </row>
    <row r="30" spans="1:18" s="1" customFormat="1" hidden="1" x14ac:dyDescent="0.25">
      <c r="B30" s="143"/>
      <c r="C30" s="143"/>
      <c r="D30" s="143"/>
      <c r="E30" s="143"/>
      <c r="F30" s="143"/>
      <c r="G30" s="143"/>
      <c r="H30" s="143"/>
      <c r="I30" s="143"/>
      <c r="J30" s="143"/>
      <c r="K30" s="143"/>
      <c r="L30" s="143"/>
      <c r="M30" s="143"/>
      <c r="N30" s="143"/>
      <c r="O30" s="143"/>
      <c r="P30" s="143"/>
      <c r="Q30" s="143"/>
      <c r="R30" s="143"/>
    </row>
    <row r="31" spans="1:18" s="1" customFormat="1" hidden="1" x14ac:dyDescent="0.25">
      <c r="B31" s="143"/>
      <c r="C31" s="143"/>
      <c r="D31" s="143"/>
      <c r="E31" s="143"/>
      <c r="F31" s="143"/>
      <c r="G31" s="143"/>
      <c r="H31" s="143"/>
      <c r="I31" s="143"/>
      <c r="J31" s="143"/>
      <c r="K31" s="143"/>
      <c r="L31" s="143"/>
      <c r="M31" s="143"/>
      <c r="N31" s="143"/>
      <c r="O31" s="143"/>
      <c r="P31" s="143"/>
      <c r="Q31" s="143"/>
      <c r="R31" s="143"/>
    </row>
  </sheetData>
  <sheetProtection algorithmName="SHA-512" hashValue="Iv3Yfq8bOCalohD18CDAVnFigWLRG/sm4oXFB78z87HYntgNK+JbXC+jA2Bo9X7fWVTArAC6r77N2xX0v86xbQ==" saltValue="w7tvvz8Eo7nQ4JbaJJAxyA==" spinCount="100000" sheet="1" objects="1" scenarios="1"/>
  <protectedRanges>
    <protectedRange sqref="E9:F12 K9:Q12 H13 J13 D18:F27" name="Rango1"/>
  </protectedRanges>
  <mergeCells count="35">
    <mergeCell ref="C9:D9"/>
    <mergeCell ref="C10:D10"/>
    <mergeCell ref="C11:D11"/>
    <mergeCell ref="C12:D12"/>
    <mergeCell ref="K9:Q9"/>
    <mergeCell ref="K10:Q10"/>
    <mergeCell ref="K11:Q11"/>
    <mergeCell ref="K12:Q12"/>
    <mergeCell ref="E11:F11"/>
    <mergeCell ref="E12:F12"/>
    <mergeCell ref="G9:J9"/>
    <mergeCell ref="G10:J10"/>
    <mergeCell ref="G11:J11"/>
    <mergeCell ref="G12:J12"/>
    <mergeCell ref="E9:F9"/>
    <mergeCell ref="E10:F10"/>
    <mergeCell ref="D3:R3"/>
    <mergeCell ref="D4:R4"/>
    <mergeCell ref="D5:R5"/>
    <mergeCell ref="D7:Q7"/>
    <mergeCell ref="D8:Q8"/>
    <mergeCell ref="D6:R6"/>
    <mergeCell ref="D26:E26"/>
    <mergeCell ref="D27:E27"/>
    <mergeCell ref="D20:E20"/>
    <mergeCell ref="D21:E21"/>
    <mergeCell ref="D22:E22"/>
    <mergeCell ref="D23:E23"/>
    <mergeCell ref="D24:E24"/>
    <mergeCell ref="D25:E25"/>
    <mergeCell ref="D17:E17"/>
    <mergeCell ref="D15:F15"/>
    <mergeCell ref="D18:E18"/>
    <mergeCell ref="D19:E19"/>
    <mergeCell ref="C13:F13"/>
  </mergeCells>
  <phoneticPr fontId="16" type="noConversion"/>
  <printOptions horizontalCentered="1"/>
  <pageMargins left="0.39370078740157483" right="0.15748031496062992" top="0.24" bottom="0.25" header="0.22" footer="0.19"/>
  <pageSetup scale="90"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XFC21"/>
  <sheetViews>
    <sheetView showGridLines="0" topLeftCell="B2" zoomScale="94" zoomScaleNormal="94" workbookViewId="0">
      <selection activeCell="B2" sqref="B2"/>
    </sheetView>
  </sheetViews>
  <sheetFormatPr baseColWidth="10" defaultColWidth="0" defaultRowHeight="12.75" zeroHeight="1" x14ac:dyDescent="0.25"/>
  <cols>
    <col min="1" max="1" width="3.85546875" style="1" hidden="1" customWidth="1"/>
    <col min="2" max="2" width="1.85546875" style="4" customWidth="1"/>
    <col min="3" max="3" width="4.7109375" style="4" customWidth="1"/>
    <col min="4" max="4" width="60.28515625" style="4" customWidth="1"/>
    <col min="5" max="5" width="1.42578125" style="4" customWidth="1"/>
    <col min="6" max="6" width="28.5703125" style="4" customWidth="1"/>
    <col min="7" max="7" width="12.7109375" style="4" customWidth="1"/>
    <col min="8" max="8" width="10.85546875" style="4" customWidth="1"/>
    <col min="9" max="9" width="5.28515625" style="4" customWidth="1"/>
    <col min="10" max="10" width="5.42578125" style="4" customWidth="1"/>
    <col min="11" max="11" width="6" style="4" customWidth="1"/>
    <col min="12" max="12" width="12.42578125" style="4" customWidth="1"/>
    <col min="13" max="13" width="6.28515625" style="4" customWidth="1"/>
    <col min="14" max="14" width="6.140625" style="4" customWidth="1"/>
    <col min="15" max="23" width="4.5703125" style="4" customWidth="1"/>
    <col min="24" max="24" width="4.28515625" style="4" customWidth="1"/>
    <col min="25" max="25" width="4.28515625" style="4" bestFit="1" customWidth="1"/>
    <col min="26" max="26" width="4.28515625" style="143" hidden="1"/>
    <col min="27" max="16383" width="11.5703125" style="1" hidden="1"/>
    <col min="16384" max="16384" width="2.28515625" style="1" hidden="1"/>
  </cols>
  <sheetData>
    <row r="1" spans="1:25" ht="16.5" hidden="1" customHeight="1" thickBot="1" x14ac:dyDescent="0.3">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ht="16.5" customHeight="1" x14ac:dyDescent="0.25">
      <c r="A2" s="520"/>
      <c r="B2" s="532"/>
      <c r="C2" s="521"/>
      <c r="D2" s="521"/>
      <c r="E2" s="521"/>
      <c r="F2" s="521"/>
      <c r="G2" s="521"/>
      <c r="H2" s="521"/>
      <c r="I2" s="521"/>
      <c r="J2" s="521"/>
      <c r="K2" s="521"/>
      <c r="L2" s="521"/>
      <c r="M2" s="521"/>
      <c r="N2" s="521"/>
      <c r="O2" s="521"/>
      <c r="P2" s="521"/>
      <c r="Q2" s="521"/>
      <c r="R2" s="521"/>
      <c r="S2" s="521"/>
      <c r="T2" s="521"/>
      <c r="U2" s="521"/>
      <c r="V2" s="521"/>
      <c r="W2" s="521"/>
      <c r="X2" s="521"/>
      <c r="Y2" s="521"/>
    </row>
    <row r="3" spans="1:25" ht="15" x14ac:dyDescent="0.3">
      <c r="A3" s="523"/>
      <c r="B3" s="69"/>
      <c r="C3" s="143"/>
      <c r="D3" s="737" t="s">
        <v>0</v>
      </c>
      <c r="E3" s="737"/>
      <c r="F3" s="737"/>
      <c r="G3" s="737"/>
      <c r="H3" s="737"/>
      <c r="I3" s="737"/>
      <c r="J3" s="737"/>
      <c r="K3" s="737"/>
      <c r="L3" s="737"/>
      <c r="M3" s="737"/>
      <c r="N3" s="737"/>
      <c r="O3" s="737"/>
      <c r="P3" s="737"/>
      <c r="Q3" s="737"/>
      <c r="R3" s="737"/>
      <c r="S3" s="143"/>
      <c r="T3" s="143"/>
      <c r="U3" s="143"/>
      <c r="V3" s="143"/>
      <c r="W3" s="143"/>
      <c r="X3" s="143"/>
      <c r="Y3" s="143"/>
    </row>
    <row r="4" spans="1:25" ht="15" x14ac:dyDescent="0.3">
      <c r="A4" s="523"/>
      <c r="B4" s="69"/>
      <c r="C4" s="143"/>
      <c r="D4" s="737" t="s">
        <v>1</v>
      </c>
      <c r="E4" s="737"/>
      <c r="F4" s="737"/>
      <c r="G4" s="737"/>
      <c r="H4" s="737"/>
      <c r="I4" s="737"/>
      <c r="J4" s="737"/>
      <c r="K4" s="737"/>
      <c r="L4" s="737"/>
      <c r="M4" s="737"/>
      <c r="N4" s="737"/>
      <c r="O4" s="737"/>
      <c r="P4" s="737"/>
      <c r="Q4" s="737"/>
      <c r="R4" s="737"/>
      <c r="S4" s="143"/>
      <c r="T4" s="143"/>
      <c r="U4" s="143"/>
      <c r="V4" s="143"/>
      <c r="W4" s="143"/>
      <c r="X4" s="143"/>
      <c r="Y4" s="143"/>
    </row>
    <row r="5" spans="1:25" ht="15" x14ac:dyDescent="0.3">
      <c r="A5" s="523"/>
      <c r="B5" s="69"/>
      <c r="C5" s="143"/>
      <c r="D5" s="737" t="s">
        <v>332</v>
      </c>
      <c r="E5" s="737"/>
      <c r="F5" s="737"/>
      <c r="G5" s="737"/>
      <c r="H5" s="737"/>
      <c r="I5" s="737"/>
      <c r="J5" s="737"/>
      <c r="K5" s="737"/>
      <c r="L5" s="737"/>
      <c r="M5" s="737"/>
      <c r="N5" s="737"/>
      <c r="O5" s="737"/>
      <c r="P5" s="737"/>
      <c r="Q5" s="737"/>
      <c r="R5" s="737"/>
      <c r="S5" s="143"/>
      <c r="T5" s="143"/>
      <c r="U5" s="143"/>
      <c r="V5" s="143"/>
      <c r="W5" s="143"/>
      <c r="X5" s="143"/>
      <c r="Y5" s="143"/>
    </row>
    <row r="6" spans="1:25" ht="18.75" customHeight="1" x14ac:dyDescent="0.3">
      <c r="A6" s="523"/>
      <c r="B6" s="69"/>
      <c r="C6" s="143"/>
      <c r="D6" s="737" t="s">
        <v>446</v>
      </c>
      <c r="E6" s="737"/>
      <c r="F6" s="737"/>
      <c r="G6" s="737"/>
      <c r="H6" s="737"/>
      <c r="I6" s="737"/>
      <c r="J6" s="737"/>
      <c r="K6" s="737"/>
      <c r="L6" s="737"/>
      <c r="M6" s="737"/>
      <c r="N6" s="737"/>
      <c r="O6" s="737"/>
      <c r="P6" s="737"/>
      <c r="Q6" s="737"/>
      <c r="R6" s="737"/>
      <c r="S6" s="143"/>
      <c r="T6" s="143"/>
      <c r="U6" s="143"/>
      <c r="V6" s="143"/>
      <c r="W6" s="143"/>
      <c r="X6" s="143"/>
      <c r="Y6" s="143"/>
    </row>
    <row r="7" spans="1:25" ht="21.75" customHeight="1" thickBot="1" x14ac:dyDescent="0.4">
      <c r="A7" s="523"/>
      <c r="B7" s="69"/>
      <c r="C7" s="143"/>
      <c r="D7" s="788" t="s">
        <v>176</v>
      </c>
      <c r="E7" s="788"/>
      <c r="F7" s="788"/>
      <c r="G7" s="788"/>
      <c r="H7" s="788"/>
      <c r="I7" s="788"/>
      <c r="J7" s="788"/>
      <c r="K7" s="788"/>
      <c r="L7" s="788"/>
      <c r="M7" s="511"/>
      <c r="N7" s="511" t="s">
        <v>15</v>
      </c>
      <c r="O7" s="511"/>
      <c r="P7" s="145"/>
      <c r="Q7" s="145"/>
      <c r="R7" s="145"/>
      <c r="S7" s="145"/>
      <c r="T7" s="145"/>
      <c r="U7" s="145"/>
      <c r="V7" s="145"/>
      <c r="W7" s="145"/>
      <c r="X7" s="145"/>
      <c r="Y7" s="143"/>
    </row>
    <row r="8" spans="1:25" ht="22.5" customHeight="1" thickBot="1" x14ac:dyDescent="0.4">
      <c r="A8" s="523"/>
      <c r="B8" s="144"/>
      <c r="C8" s="21" t="s">
        <v>17</v>
      </c>
      <c r="D8" s="782" t="s">
        <v>445</v>
      </c>
      <c r="E8" s="783"/>
      <c r="F8" s="783"/>
      <c r="G8" s="783"/>
      <c r="H8" s="783"/>
      <c r="I8" s="783"/>
      <c r="J8" s="783"/>
      <c r="K8" s="783"/>
      <c r="L8" s="783"/>
      <c r="M8" s="783"/>
      <c r="N8" s="784"/>
      <c r="O8" s="649">
        <v>1</v>
      </c>
      <c r="P8" s="567">
        <v>2</v>
      </c>
      <c r="Q8" s="566">
        <v>3</v>
      </c>
      <c r="R8" s="567">
        <v>4</v>
      </c>
      <c r="S8" s="566">
        <v>5</v>
      </c>
      <c r="T8" s="567">
        <v>6</v>
      </c>
      <c r="U8" s="566">
        <v>7</v>
      </c>
      <c r="V8" s="567">
        <v>8</v>
      </c>
      <c r="W8" s="566">
        <v>9</v>
      </c>
      <c r="X8" s="100">
        <v>10</v>
      </c>
      <c r="Y8" s="143"/>
    </row>
    <row r="9" spans="1:25" ht="21.75" customHeight="1" x14ac:dyDescent="0.25">
      <c r="A9" s="523"/>
      <c r="B9" s="69"/>
      <c r="C9" s="206">
        <v>1</v>
      </c>
      <c r="D9" s="785" t="s">
        <v>447</v>
      </c>
      <c r="E9" s="786"/>
      <c r="F9" s="786"/>
      <c r="G9" s="786"/>
      <c r="H9" s="786"/>
      <c r="I9" s="786"/>
      <c r="J9" s="786"/>
      <c r="K9" s="786"/>
      <c r="L9" s="786"/>
      <c r="M9" s="786"/>
      <c r="N9" s="787"/>
      <c r="O9" s="503" t="s">
        <v>395</v>
      </c>
      <c r="P9" s="503" t="s">
        <v>395</v>
      </c>
      <c r="Q9" s="503" t="s">
        <v>395</v>
      </c>
      <c r="R9" s="503" t="s">
        <v>395</v>
      </c>
      <c r="S9" s="503" t="s">
        <v>395</v>
      </c>
      <c r="T9" s="503" t="s">
        <v>395</v>
      </c>
      <c r="U9" s="503" t="s">
        <v>395</v>
      </c>
      <c r="V9" s="503" t="s">
        <v>395</v>
      </c>
      <c r="W9" s="227" t="s">
        <v>395</v>
      </c>
      <c r="X9" s="229" t="s">
        <v>395</v>
      </c>
      <c r="Y9" s="143"/>
    </row>
    <row r="10" spans="1:25" ht="21.75" customHeight="1" x14ac:dyDescent="0.25">
      <c r="A10" s="523"/>
      <c r="B10" s="69"/>
      <c r="C10" s="156">
        <v>2</v>
      </c>
      <c r="D10" s="770" t="s">
        <v>159</v>
      </c>
      <c r="E10" s="771"/>
      <c r="F10" s="771"/>
      <c r="G10" s="771"/>
      <c r="H10" s="771"/>
      <c r="I10" s="771"/>
      <c r="J10" s="771"/>
      <c r="K10" s="771"/>
      <c r="L10" s="771"/>
      <c r="M10" s="771"/>
      <c r="N10" s="772"/>
      <c r="O10" s="504" t="s">
        <v>395</v>
      </c>
      <c r="P10" s="504">
        <v>1</v>
      </c>
      <c r="Q10" s="504">
        <v>0</v>
      </c>
      <c r="R10" s="504" t="s">
        <v>395</v>
      </c>
      <c r="S10" s="504" t="s">
        <v>395</v>
      </c>
      <c r="T10" s="504" t="s">
        <v>395</v>
      </c>
      <c r="U10" s="504" t="s">
        <v>395</v>
      </c>
      <c r="V10" s="504" t="s">
        <v>395</v>
      </c>
      <c r="W10" s="232" t="s">
        <v>395</v>
      </c>
      <c r="X10" s="234" t="s">
        <v>395</v>
      </c>
      <c r="Y10" s="143"/>
    </row>
    <row r="11" spans="1:25" ht="21.75" customHeight="1" x14ac:dyDescent="0.25">
      <c r="A11" s="523"/>
      <c r="B11" s="69"/>
      <c r="C11" s="207">
        <v>3</v>
      </c>
      <c r="D11" s="767" t="s">
        <v>367</v>
      </c>
      <c r="E11" s="768"/>
      <c r="F11" s="768"/>
      <c r="G11" s="768"/>
      <c r="H11" s="768"/>
      <c r="I11" s="768"/>
      <c r="J11" s="768"/>
      <c r="K11" s="768"/>
      <c r="L11" s="768"/>
      <c r="M11" s="768"/>
      <c r="N11" s="769"/>
      <c r="O11" s="504" t="s">
        <v>395</v>
      </c>
      <c r="P11" s="504">
        <v>1</v>
      </c>
      <c r="Q11" s="504">
        <v>0</v>
      </c>
      <c r="R11" s="504" t="s">
        <v>395</v>
      </c>
      <c r="S11" s="504" t="s">
        <v>395</v>
      </c>
      <c r="T11" s="504" t="s">
        <v>395</v>
      </c>
      <c r="U11" s="504" t="s">
        <v>395</v>
      </c>
      <c r="V11" s="504" t="s">
        <v>395</v>
      </c>
      <c r="W11" s="232" t="s">
        <v>395</v>
      </c>
      <c r="X11" s="234" t="s">
        <v>395</v>
      </c>
      <c r="Y11" s="143"/>
    </row>
    <row r="12" spans="1:25" ht="21.75" customHeight="1" x14ac:dyDescent="0.25">
      <c r="A12" s="523"/>
      <c r="B12" s="69"/>
      <c r="C12" s="156">
        <v>4</v>
      </c>
      <c r="D12" s="770" t="s">
        <v>147</v>
      </c>
      <c r="E12" s="771"/>
      <c r="F12" s="771"/>
      <c r="G12" s="771"/>
      <c r="H12" s="771"/>
      <c r="I12" s="771"/>
      <c r="J12" s="771"/>
      <c r="K12" s="771"/>
      <c r="L12" s="771"/>
      <c r="M12" s="771"/>
      <c r="N12" s="772"/>
      <c r="O12" s="504" t="s">
        <v>395</v>
      </c>
      <c r="P12" s="504">
        <v>1</v>
      </c>
      <c r="Q12" s="504" t="s">
        <v>395</v>
      </c>
      <c r="R12" s="504" t="s">
        <v>395</v>
      </c>
      <c r="S12" s="504" t="s">
        <v>395</v>
      </c>
      <c r="T12" s="504" t="s">
        <v>395</v>
      </c>
      <c r="U12" s="504" t="s">
        <v>395</v>
      </c>
      <c r="V12" s="504" t="s">
        <v>395</v>
      </c>
      <c r="W12" s="232" t="s">
        <v>395</v>
      </c>
      <c r="X12" s="234" t="s">
        <v>395</v>
      </c>
      <c r="Y12" s="143"/>
    </row>
    <row r="13" spans="1:25" ht="21.75" customHeight="1" x14ac:dyDescent="0.25">
      <c r="A13" s="523"/>
      <c r="B13" s="69"/>
      <c r="C13" s="207">
        <v>5</v>
      </c>
      <c r="D13" s="767" t="s">
        <v>254</v>
      </c>
      <c r="E13" s="768"/>
      <c r="F13" s="768"/>
      <c r="G13" s="768"/>
      <c r="H13" s="768"/>
      <c r="I13" s="768"/>
      <c r="J13" s="768"/>
      <c r="K13" s="768"/>
      <c r="L13" s="768"/>
      <c r="M13" s="768"/>
      <c r="N13" s="769"/>
      <c r="O13" s="504" t="s">
        <v>395</v>
      </c>
      <c r="P13" s="504" t="s">
        <v>395</v>
      </c>
      <c r="Q13" s="504" t="s">
        <v>395</v>
      </c>
      <c r="R13" s="504" t="s">
        <v>395</v>
      </c>
      <c r="S13" s="504" t="s">
        <v>395</v>
      </c>
      <c r="T13" s="504" t="s">
        <v>395</v>
      </c>
      <c r="U13" s="504" t="s">
        <v>395</v>
      </c>
      <c r="V13" s="504" t="s">
        <v>395</v>
      </c>
      <c r="W13" s="232" t="s">
        <v>395</v>
      </c>
      <c r="X13" s="234" t="s">
        <v>395</v>
      </c>
      <c r="Y13" s="143"/>
    </row>
    <row r="14" spans="1:25" ht="21.75" customHeight="1" x14ac:dyDescent="0.25">
      <c r="A14" s="523"/>
      <c r="B14" s="69"/>
      <c r="C14" s="156">
        <v>6</v>
      </c>
      <c r="D14" s="773" t="s">
        <v>255</v>
      </c>
      <c r="E14" s="774"/>
      <c r="F14" s="774"/>
      <c r="G14" s="774"/>
      <c r="H14" s="774"/>
      <c r="I14" s="774"/>
      <c r="J14" s="774"/>
      <c r="K14" s="774"/>
      <c r="L14" s="774"/>
      <c r="M14" s="774"/>
      <c r="N14" s="775"/>
      <c r="O14" s="504" t="s">
        <v>395</v>
      </c>
      <c r="P14" s="504" t="s">
        <v>395</v>
      </c>
      <c r="Q14" s="504" t="s">
        <v>395</v>
      </c>
      <c r="R14" s="504" t="s">
        <v>395</v>
      </c>
      <c r="S14" s="504" t="s">
        <v>395</v>
      </c>
      <c r="T14" s="504" t="s">
        <v>395</v>
      </c>
      <c r="U14" s="504" t="s">
        <v>395</v>
      </c>
      <c r="V14" s="504" t="s">
        <v>395</v>
      </c>
      <c r="W14" s="232" t="s">
        <v>395</v>
      </c>
      <c r="X14" s="234" t="s">
        <v>395</v>
      </c>
      <c r="Y14" s="143"/>
    </row>
    <row r="15" spans="1:25" ht="21.75" customHeight="1" x14ac:dyDescent="0.25">
      <c r="A15" s="523"/>
      <c r="B15" s="69"/>
      <c r="C15" s="208">
        <v>7</v>
      </c>
      <c r="D15" s="779" t="s">
        <v>256</v>
      </c>
      <c r="E15" s="779"/>
      <c r="F15" s="779"/>
      <c r="G15" s="779"/>
      <c r="H15" s="779"/>
      <c r="I15" s="779"/>
      <c r="J15" s="779"/>
      <c r="K15" s="779"/>
      <c r="L15" s="779"/>
      <c r="M15" s="779"/>
      <c r="N15" s="780"/>
      <c r="O15" s="504" t="s">
        <v>395</v>
      </c>
      <c r="P15" s="504" t="s">
        <v>395</v>
      </c>
      <c r="Q15" s="504" t="s">
        <v>395</v>
      </c>
      <c r="R15" s="504" t="s">
        <v>395</v>
      </c>
      <c r="S15" s="504" t="s">
        <v>395</v>
      </c>
      <c r="T15" s="504" t="s">
        <v>395</v>
      </c>
      <c r="U15" s="504" t="s">
        <v>395</v>
      </c>
      <c r="V15" s="504" t="s">
        <v>395</v>
      </c>
      <c r="W15" s="232" t="s">
        <v>395</v>
      </c>
      <c r="X15" s="234" t="s">
        <v>395</v>
      </c>
      <c r="Y15" s="143"/>
    </row>
    <row r="16" spans="1:25" ht="21.75" customHeight="1" x14ac:dyDescent="0.25">
      <c r="A16" s="523"/>
      <c r="B16" s="69"/>
      <c r="C16" s="158">
        <v>8</v>
      </c>
      <c r="D16" s="706" t="s">
        <v>257</v>
      </c>
      <c r="E16" s="706"/>
      <c r="F16" s="706"/>
      <c r="G16" s="706"/>
      <c r="H16" s="706"/>
      <c r="I16" s="706"/>
      <c r="J16" s="706"/>
      <c r="K16" s="706"/>
      <c r="L16" s="706"/>
      <c r="M16" s="706"/>
      <c r="N16" s="781"/>
      <c r="O16" s="504" t="s">
        <v>395</v>
      </c>
      <c r="P16" s="504" t="s">
        <v>395</v>
      </c>
      <c r="Q16" s="504" t="s">
        <v>395</v>
      </c>
      <c r="R16" s="504" t="s">
        <v>395</v>
      </c>
      <c r="S16" s="504" t="s">
        <v>395</v>
      </c>
      <c r="T16" s="504" t="s">
        <v>395</v>
      </c>
      <c r="U16" s="504" t="s">
        <v>395</v>
      </c>
      <c r="V16" s="504" t="s">
        <v>395</v>
      </c>
      <c r="W16" s="232" t="s">
        <v>395</v>
      </c>
      <c r="X16" s="234" t="s">
        <v>395</v>
      </c>
      <c r="Y16" s="533"/>
    </row>
    <row r="17" spans="1:25" ht="21.75" customHeight="1" thickBot="1" x14ac:dyDescent="0.3">
      <c r="A17" s="523"/>
      <c r="B17" s="69"/>
      <c r="C17" s="209">
        <v>9</v>
      </c>
      <c r="D17" s="776" t="s">
        <v>352</v>
      </c>
      <c r="E17" s="777"/>
      <c r="F17" s="777"/>
      <c r="G17" s="777"/>
      <c r="H17" s="777"/>
      <c r="I17" s="777"/>
      <c r="J17" s="777"/>
      <c r="K17" s="777"/>
      <c r="L17" s="777"/>
      <c r="M17" s="777"/>
      <c r="N17" s="778"/>
      <c r="O17" s="505" t="s">
        <v>395</v>
      </c>
      <c r="P17" s="505" t="s">
        <v>395</v>
      </c>
      <c r="Q17" s="505" t="s">
        <v>395</v>
      </c>
      <c r="R17" s="505" t="s">
        <v>395</v>
      </c>
      <c r="S17" s="505" t="s">
        <v>395</v>
      </c>
      <c r="T17" s="505" t="s">
        <v>395</v>
      </c>
      <c r="U17" s="505" t="s">
        <v>395</v>
      </c>
      <c r="V17" s="505" t="s">
        <v>395</v>
      </c>
      <c r="W17" s="237" t="s">
        <v>395</v>
      </c>
      <c r="X17" s="239" t="s">
        <v>395</v>
      </c>
      <c r="Y17" s="533">
        <f>COUNT(O9:X17)</f>
        <v>5</v>
      </c>
    </row>
    <row r="18" spans="1:25" ht="21.75" customHeight="1" thickBot="1" x14ac:dyDescent="0.4">
      <c r="A18" s="523"/>
      <c r="B18" s="69"/>
      <c r="C18" s="29"/>
      <c r="D18" s="765" t="s">
        <v>14</v>
      </c>
      <c r="E18" s="765"/>
      <c r="F18" s="765"/>
      <c r="G18" s="765"/>
      <c r="H18" s="765"/>
      <c r="I18" s="765"/>
      <c r="J18" s="765"/>
      <c r="K18" s="765"/>
      <c r="L18" s="765"/>
      <c r="M18" s="765"/>
      <c r="N18" s="766"/>
      <c r="O18" s="644">
        <f t="shared" ref="O18:W18" si="0">SUM(O9:O17)</f>
        <v>0</v>
      </c>
      <c r="P18" s="645">
        <f t="shared" si="0"/>
        <v>3</v>
      </c>
      <c r="Q18" s="646">
        <f t="shared" si="0"/>
        <v>0</v>
      </c>
      <c r="R18" s="645">
        <f t="shared" si="0"/>
        <v>0</v>
      </c>
      <c r="S18" s="645">
        <f t="shared" si="0"/>
        <v>0</v>
      </c>
      <c r="T18" s="646">
        <f t="shared" si="0"/>
        <v>0</v>
      </c>
      <c r="U18" s="647">
        <f t="shared" si="0"/>
        <v>0</v>
      </c>
      <c r="V18" s="647">
        <f t="shared" si="0"/>
        <v>0</v>
      </c>
      <c r="W18" s="645">
        <f t="shared" si="0"/>
        <v>0</v>
      </c>
      <c r="X18" s="648">
        <f>SUM(X9:X17)</f>
        <v>0</v>
      </c>
      <c r="Y18" s="533">
        <f>SUM(O18:X18)</f>
        <v>3</v>
      </c>
    </row>
    <row r="19" spans="1:25" s="143" customFormat="1" x14ac:dyDescent="0.25">
      <c r="Y19" s="607">
        <f>(Y18/Y17)</f>
        <v>0.6</v>
      </c>
    </row>
    <row r="20" spans="1:25" hidden="1" x14ac:dyDescent="0.25">
      <c r="B20" s="1"/>
      <c r="C20" s="1"/>
      <c r="D20" s="1"/>
      <c r="E20" s="1"/>
      <c r="F20" s="1"/>
      <c r="G20" s="1"/>
      <c r="H20" s="1"/>
      <c r="I20" s="1"/>
      <c r="J20" s="1"/>
      <c r="K20" s="1"/>
      <c r="L20" s="1"/>
      <c r="M20" s="1"/>
      <c r="N20" s="1"/>
      <c r="O20" s="1"/>
      <c r="P20" s="1"/>
      <c r="Q20" s="1"/>
      <c r="R20" s="1"/>
      <c r="S20" s="1"/>
      <c r="T20" s="1"/>
      <c r="U20" s="1"/>
      <c r="V20" s="1"/>
      <c r="W20" s="1"/>
      <c r="X20" s="1"/>
      <c r="Y20" s="1"/>
    </row>
    <row r="21" spans="1:25" hidden="1" x14ac:dyDescent="0.25">
      <c r="B21" s="1"/>
      <c r="C21" s="1"/>
      <c r="D21" s="1"/>
      <c r="E21" s="1"/>
      <c r="F21" s="1"/>
      <c r="G21" s="1"/>
      <c r="H21" s="1"/>
      <c r="I21" s="1"/>
      <c r="J21" s="1"/>
      <c r="K21" s="1"/>
      <c r="L21" s="1"/>
      <c r="M21" s="1"/>
      <c r="N21" s="1"/>
      <c r="O21" s="1"/>
      <c r="P21" s="1"/>
      <c r="Q21" s="1"/>
      <c r="R21" s="1"/>
      <c r="S21" s="1"/>
      <c r="T21" s="1"/>
      <c r="U21" s="1"/>
      <c r="V21" s="1"/>
      <c r="W21" s="1"/>
      <c r="X21" s="1"/>
      <c r="Y21" s="1"/>
    </row>
  </sheetData>
  <sheetProtection algorithmName="SHA-512" hashValue="6Pfj0gLfbuvul/ZpsX6+c6JHEZEyGzaH2FSCrdCNkI8VCamO/WB2+i6yeZTr3ZE+moFD7SJida3S1WlxTXpivA==" saltValue="CJNiPOFHW99XfNds1SWetw==" spinCount="100000" sheet="1" objects="1" scenarios="1"/>
  <protectedRanges>
    <protectedRange sqref="O9:X17" name="Rango1"/>
  </protectedRanges>
  <mergeCells count="16">
    <mergeCell ref="D6:R6"/>
    <mergeCell ref="D3:R3"/>
    <mergeCell ref="D4:R4"/>
    <mergeCell ref="D5:R5"/>
    <mergeCell ref="D18:N18"/>
    <mergeCell ref="D11:N11"/>
    <mergeCell ref="D12:N12"/>
    <mergeCell ref="D13:N13"/>
    <mergeCell ref="D14:N14"/>
    <mergeCell ref="D17:N17"/>
    <mergeCell ref="D15:N15"/>
    <mergeCell ref="D16:N16"/>
    <mergeCell ref="D8:N8"/>
    <mergeCell ref="D9:N9"/>
    <mergeCell ref="D10:N10"/>
    <mergeCell ref="D7:L7"/>
  </mergeCells>
  <phoneticPr fontId="16" type="noConversion"/>
  <dataValidations count="2">
    <dataValidation type="list" allowBlank="1" showInputMessage="1" showErrorMessage="1" errorTitle="Captura no valida. " error="Elige de la lista desplegable Na, 1 ó 0 según sea el caso. " prompt="COLOCAR 1 SI CUMPLE CON EL REQUISITO, 0 SI NO CUMPLE o NA si no aplica dicho criterio" sqref="P9:X17 O10:O17">
      <formula1>"1,0,NA"</formula1>
    </dataValidation>
    <dataValidation type="list" allowBlank="1" showInputMessage="1" showErrorMessage="1" errorTitle="Captura no valida. " error="Elige de la lista desplegable 1 ó 0 según sea el caso. " prompt="COLOCAR 1 SI CUMPLE CON EL REQUISITO, 0 SI NO CUMPLE." sqref="O9">
      <formula1>"1,0"</formula1>
    </dataValidation>
  </dataValidations>
  <pageMargins left="0.70866141732283472" right="0.70866141732283472" top="0.74803149606299213" bottom="0.74803149606299213" header="0.31496062992125984" footer="0.31496062992125984"/>
  <pageSetup paperSize="9" scale="3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Y28"/>
  <sheetViews>
    <sheetView showGridLines="0" topLeftCell="B2" zoomScale="83" zoomScaleNormal="83" workbookViewId="0">
      <selection activeCell="W23" sqref="W23"/>
    </sheetView>
  </sheetViews>
  <sheetFormatPr baseColWidth="10" defaultColWidth="0" defaultRowHeight="12.75" zeroHeight="1" x14ac:dyDescent="0.25"/>
  <cols>
    <col min="1" max="1" width="5.140625" style="1" hidden="1" customWidth="1"/>
    <col min="2" max="2" width="3.5703125" style="143" customWidth="1"/>
    <col min="3" max="3" width="5.5703125" style="143" customWidth="1"/>
    <col min="4" max="4" width="60.28515625" style="143" customWidth="1"/>
    <col min="5" max="5" width="7.140625" style="143" customWidth="1"/>
    <col min="6" max="6" width="28.5703125" style="143" customWidth="1"/>
    <col min="7" max="8" width="5.7109375" style="143" customWidth="1"/>
    <col min="9" max="9" width="5.28515625" style="143" customWidth="1"/>
    <col min="10" max="10" width="5.42578125" style="143" customWidth="1"/>
    <col min="11" max="11" width="6" style="143" customWidth="1"/>
    <col min="12" max="12" width="6.28515625" style="143" customWidth="1"/>
    <col min="13" max="13" width="14.85546875" style="143" customWidth="1"/>
    <col min="14" max="23" width="5.5703125" style="143" customWidth="1"/>
    <col min="24" max="24" width="4.140625" style="143" customWidth="1"/>
    <col min="25" max="25" width="6.42578125" style="1" hidden="1" customWidth="1"/>
    <col min="26" max="16384" width="11.5703125" style="1" hidden="1"/>
  </cols>
  <sheetData>
    <row r="1" spans="1:23" ht="13.5" hidden="1" thickBot="1" x14ac:dyDescent="0.3"/>
    <row r="2" spans="1:23" x14ac:dyDescent="0.25">
      <c r="A2" s="143"/>
    </row>
    <row r="3" spans="1:23" ht="15" x14ac:dyDescent="0.3">
      <c r="A3" s="143"/>
      <c r="D3" s="737" t="s">
        <v>0</v>
      </c>
      <c r="E3" s="737"/>
      <c r="F3" s="737"/>
      <c r="G3" s="737"/>
      <c r="H3" s="737"/>
      <c r="I3" s="737"/>
      <c r="J3" s="737"/>
      <c r="K3" s="737"/>
      <c r="L3" s="737"/>
      <c r="M3" s="737"/>
      <c r="N3" s="737"/>
      <c r="O3" s="737"/>
      <c r="P3" s="737"/>
      <c r="Q3" s="737"/>
      <c r="R3" s="737"/>
    </row>
    <row r="4" spans="1:23" ht="15" x14ac:dyDescent="0.3">
      <c r="A4" s="143"/>
      <c r="D4" s="737" t="s">
        <v>1</v>
      </c>
      <c r="E4" s="737"/>
      <c r="F4" s="737"/>
      <c r="G4" s="737"/>
      <c r="H4" s="737"/>
      <c r="I4" s="737"/>
      <c r="J4" s="737"/>
      <c r="K4" s="737"/>
      <c r="L4" s="737"/>
      <c r="M4" s="737"/>
      <c r="N4" s="737"/>
      <c r="O4" s="737"/>
      <c r="P4" s="737"/>
      <c r="Q4" s="737"/>
      <c r="R4" s="737"/>
    </row>
    <row r="5" spans="1:23" ht="15" x14ac:dyDescent="0.3">
      <c r="A5" s="143"/>
      <c r="D5" s="737" t="s">
        <v>332</v>
      </c>
      <c r="E5" s="737"/>
      <c r="F5" s="737"/>
      <c r="G5" s="737"/>
      <c r="H5" s="737"/>
      <c r="I5" s="737"/>
      <c r="J5" s="737"/>
      <c r="K5" s="737"/>
      <c r="L5" s="737"/>
      <c r="M5" s="737"/>
      <c r="N5" s="737"/>
      <c r="O5" s="737"/>
      <c r="P5" s="737"/>
      <c r="Q5" s="737"/>
      <c r="R5" s="737"/>
    </row>
    <row r="6" spans="1:23" ht="26.25" customHeight="1" x14ac:dyDescent="0.3">
      <c r="A6" s="143"/>
      <c r="D6" s="737" t="s">
        <v>446</v>
      </c>
      <c r="E6" s="737"/>
      <c r="F6" s="737"/>
      <c r="G6" s="737"/>
      <c r="H6" s="737"/>
      <c r="I6" s="737"/>
      <c r="J6" s="737"/>
      <c r="K6" s="737"/>
      <c r="L6" s="737"/>
      <c r="M6" s="737"/>
      <c r="N6" s="737"/>
      <c r="O6" s="737"/>
      <c r="P6" s="737"/>
      <c r="Q6" s="737"/>
      <c r="R6" s="737"/>
    </row>
    <row r="7" spans="1:23" ht="19.5" customHeight="1" x14ac:dyDescent="0.35">
      <c r="A7" s="143"/>
      <c r="D7" s="729" t="s">
        <v>176</v>
      </c>
      <c r="E7" s="729"/>
      <c r="F7" s="729"/>
      <c r="G7" s="729"/>
      <c r="H7" s="729"/>
      <c r="I7" s="729"/>
      <c r="J7" s="729"/>
      <c r="K7" s="729"/>
      <c r="L7" s="729"/>
      <c r="M7" s="729"/>
      <c r="N7" s="511"/>
      <c r="Q7" s="511" t="s">
        <v>15</v>
      </c>
    </row>
    <row r="8" spans="1:23" ht="13.5" thickBot="1" x14ac:dyDescent="0.3">
      <c r="A8" s="143"/>
      <c r="C8" s="168"/>
      <c r="D8" s="793"/>
      <c r="E8" s="793"/>
      <c r="F8" s="793"/>
      <c r="G8" s="793"/>
      <c r="H8" s="793"/>
      <c r="I8" s="793"/>
      <c r="J8" s="793"/>
      <c r="K8" s="793"/>
      <c r="L8" s="793"/>
      <c r="M8" s="793"/>
      <c r="N8" s="169"/>
    </row>
    <row r="9" spans="1:23" ht="16.5" customHeight="1" thickBot="1" x14ac:dyDescent="0.4">
      <c r="A9" s="143"/>
      <c r="C9" s="565" t="s">
        <v>18</v>
      </c>
      <c r="D9" s="790" t="s">
        <v>160</v>
      </c>
      <c r="E9" s="790"/>
      <c r="F9" s="790"/>
      <c r="G9" s="790"/>
      <c r="H9" s="790"/>
      <c r="I9" s="790"/>
      <c r="J9" s="790"/>
      <c r="K9" s="790"/>
      <c r="L9" s="790"/>
      <c r="M9" s="790"/>
      <c r="N9" s="566">
        <v>1</v>
      </c>
      <c r="O9" s="567">
        <v>2</v>
      </c>
      <c r="P9" s="567">
        <v>3</v>
      </c>
      <c r="Q9" s="566">
        <v>4</v>
      </c>
      <c r="R9" s="567">
        <v>5</v>
      </c>
      <c r="S9" s="567">
        <v>6</v>
      </c>
      <c r="T9" s="566">
        <v>7</v>
      </c>
      <c r="U9" s="567">
        <v>8</v>
      </c>
      <c r="V9" s="567">
        <v>9</v>
      </c>
      <c r="W9" s="568">
        <v>10</v>
      </c>
    </row>
    <row r="10" spans="1:23" ht="24" customHeight="1" x14ac:dyDescent="0.25">
      <c r="A10" s="143"/>
      <c r="C10" s="405">
        <v>1</v>
      </c>
      <c r="D10" s="791" t="s">
        <v>239</v>
      </c>
      <c r="E10" s="791"/>
      <c r="F10" s="791"/>
      <c r="G10" s="791"/>
      <c r="H10" s="791"/>
      <c r="I10" s="791"/>
      <c r="J10" s="791"/>
      <c r="K10" s="791"/>
      <c r="L10" s="791"/>
      <c r="M10" s="791"/>
      <c r="N10" s="562">
        <v>0</v>
      </c>
      <c r="O10" s="563">
        <v>1</v>
      </c>
      <c r="P10" s="562">
        <v>1</v>
      </c>
      <c r="Q10" s="563">
        <v>1</v>
      </c>
      <c r="R10" s="562">
        <v>0</v>
      </c>
      <c r="S10" s="563">
        <v>1</v>
      </c>
      <c r="T10" s="562">
        <v>0</v>
      </c>
      <c r="U10" s="563">
        <v>1</v>
      </c>
      <c r="V10" s="562" t="s">
        <v>395</v>
      </c>
      <c r="W10" s="564">
        <v>1</v>
      </c>
    </row>
    <row r="11" spans="1:23" ht="24" customHeight="1" x14ac:dyDescent="0.25">
      <c r="A11" s="143"/>
      <c r="C11" s="191">
        <v>2</v>
      </c>
      <c r="D11" s="792" t="s">
        <v>161</v>
      </c>
      <c r="E11" s="792"/>
      <c r="F11" s="792"/>
      <c r="G11" s="792"/>
      <c r="H11" s="792"/>
      <c r="I11" s="792"/>
      <c r="J11" s="792"/>
      <c r="K11" s="792"/>
      <c r="L11" s="792"/>
      <c r="M11" s="792"/>
      <c r="N11" s="549">
        <v>1</v>
      </c>
      <c r="O11" s="557" t="s">
        <v>395</v>
      </c>
      <c r="P11" s="549">
        <v>1</v>
      </c>
      <c r="Q11" s="557">
        <v>1</v>
      </c>
      <c r="R11" s="549">
        <v>0</v>
      </c>
      <c r="S11" s="557">
        <v>1</v>
      </c>
      <c r="T11" s="549">
        <v>0</v>
      </c>
      <c r="U11" s="557">
        <v>1</v>
      </c>
      <c r="V11" s="549">
        <v>1</v>
      </c>
      <c r="W11" s="558">
        <v>1</v>
      </c>
    </row>
    <row r="12" spans="1:23" ht="24" customHeight="1" x14ac:dyDescent="0.25">
      <c r="A12" s="143"/>
      <c r="C12" s="204">
        <v>3</v>
      </c>
      <c r="D12" s="789" t="s">
        <v>19</v>
      </c>
      <c r="E12" s="789"/>
      <c r="F12" s="789"/>
      <c r="G12" s="789"/>
      <c r="H12" s="789"/>
      <c r="I12" s="789"/>
      <c r="J12" s="789"/>
      <c r="K12" s="789"/>
      <c r="L12" s="789"/>
      <c r="M12" s="789"/>
      <c r="N12" s="549">
        <v>1</v>
      </c>
      <c r="O12" s="557">
        <v>1</v>
      </c>
      <c r="P12" s="549">
        <v>1</v>
      </c>
      <c r="Q12" s="557">
        <v>1</v>
      </c>
      <c r="R12" s="549">
        <v>0</v>
      </c>
      <c r="S12" s="557">
        <v>1</v>
      </c>
      <c r="T12" s="549">
        <v>0</v>
      </c>
      <c r="U12" s="557">
        <v>1</v>
      </c>
      <c r="V12" s="549">
        <v>1</v>
      </c>
      <c r="W12" s="558">
        <v>1</v>
      </c>
    </row>
    <row r="13" spans="1:23" ht="24" customHeight="1" x14ac:dyDescent="0.25">
      <c r="A13" s="143"/>
      <c r="C13" s="191">
        <v>4</v>
      </c>
      <c r="D13" s="792" t="s">
        <v>236</v>
      </c>
      <c r="E13" s="792"/>
      <c r="F13" s="792"/>
      <c r="G13" s="792"/>
      <c r="H13" s="792"/>
      <c r="I13" s="792"/>
      <c r="J13" s="792"/>
      <c r="K13" s="792"/>
      <c r="L13" s="792"/>
      <c r="M13" s="792"/>
      <c r="N13" s="549">
        <v>1</v>
      </c>
      <c r="O13" s="557">
        <v>1</v>
      </c>
      <c r="P13" s="549">
        <v>1</v>
      </c>
      <c r="Q13" s="557">
        <v>1</v>
      </c>
      <c r="R13" s="549">
        <v>0</v>
      </c>
      <c r="S13" s="557">
        <v>1</v>
      </c>
      <c r="T13" s="549">
        <v>0</v>
      </c>
      <c r="U13" s="557">
        <v>1</v>
      </c>
      <c r="V13" s="549">
        <v>1</v>
      </c>
      <c r="W13" s="558">
        <v>1</v>
      </c>
    </row>
    <row r="14" spans="1:23" ht="24" customHeight="1" x14ac:dyDescent="0.25">
      <c r="A14" s="143"/>
      <c r="C14" s="204">
        <v>5</v>
      </c>
      <c r="D14" s="789" t="s">
        <v>258</v>
      </c>
      <c r="E14" s="789"/>
      <c r="F14" s="789"/>
      <c r="G14" s="789"/>
      <c r="H14" s="789"/>
      <c r="I14" s="789"/>
      <c r="J14" s="789"/>
      <c r="K14" s="789"/>
      <c r="L14" s="789"/>
      <c r="M14" s="789"/>
      <c r="N14" s="549">
        <v>1</v>
      </c>
      <c r="O14" s="557">
        <v>1</v>
      </c>
      <c r="P14" s="549">
        <v>1</v>
      </c>
      <c r="Q14" s="557">
        <v>1</v>
      </c>
      <c r="R14" s="549">
        <v>0</v>
      </c>
      <c r="S14" s="557">
        <v>1</v>
      </c>
      <c r="T14" s="549">
        <v>0</v>
      </c>
      <c r="U14" s="557">
        <v>1</v>
      </c>
      <c r="V14" s="549" t="s">
        <v>395</v>
      </c>
      <c r="W14" s="558">
        <v>1</v>
      </c>
    </row>
    <row r="15" spans="1:23" ht="24" customHeight="1" x14ac:dyDescent="0.25">
      <c r="A15" s="143"/>
      <c r="C15" s="191">
        <v>6</v>
      </c>
      <c r="D15" s="792" t="s">
        <v>237</v>
      </c>
      <c r="E15" s="792"/>
      <c r="F15" s="792"/>
      <c r="G15" s="792"/>
      <c r="H15" s="792"/>
      <c r="I15" s="792"/>
      <c r="J15" s="792"/>
      <c r="K15" s="792"/>
      <c r="L15" s="792"/>
      <c r="M15" s="792"/>
      <c r="N15" s="549">
        <v>1</v>
      </c>
      <c r="O15" s="557">
        <v>1</v>
      </c>
      <c r="P15" s="549">
        <v>0</v>
      </c>
      <c r="Q15" s="557">
        <v>1</v>
      </c>
      <c r="R15" s="549">
        <v>0</v>
      </c>
      <c r="S15" s="557">
        <v>1</v>
      </c>
      <c r="T15" s="549">
        <v>0</v>
      </c>
      <c r="U15" s="557">
        <v>1</v>
      </c>
      <c r="V15" s="549">
        <v>0</v>
      </c>
      <c r="W15" s="558">
        <v>1</v>
      </c>
    </row>
    <row r="16" spans="1:23" ht="29.25" customHeight="1" x14ac:dyDescent="0.25">
      <c r="A16" s="143"/>
      <c r="C16" s="204">
        <v>7</v>
      </c>
      <c r="D16" s="789" t="s">
        <v>20</v>
      </c>
      <c r="E16" s="789"/>
      <c r="F16" s="789"/>
      <c r="G16" s="789"/>
      <c r="H16" s="789"/>
      <c r="I16" s="789"/>
      <c r="J16" s="789"/>
      <c r="K16" s="789"/>
      <c r="L16" s="789"/>
      <c r="M16" s="789"/>
      <c r="N16" s="549">
        <v>1</v>
      </c>
      <c r="O16" s="557">
        <v>1</v>
      </c>
      <c r="P16" s="549"/>
      <c r="Q16" s="557">
        <v>1</v>
      </c>
      <c r="R16" s="549">
        <v>0</v>
      </c>
      <c r="S16" s="557">
        <v>1</v>
      </c>
      <c r="T16" s="549">
        <v>0</v>
      </c>
      <c r="U16" s="557">
        <v>1</v>
      </c>
      <c r="V16" s="549">
        <v>0</v>
      </c>
      <c r="W16" s="558">
        <v>1</v>
      </c>
    </row>
    <row r="17" spans="1:24" ht="54" customHeight="1" x14ac:dyDescent="0.25">
      <c r="A17" s="143"/>
      <c r="C17" s="191">
        <v>8</v>
      </c>
      <c r="D17" s="725" t="s">
        <v>333</v>
      </c>
      <c r="E17" s="725"/>
      <c r="F17" s="725"/>
      <c r="G17" s="725"/>
      <c r="H17" s="725"/>
      <c r="I17" s="725"/>
      <c r="J17" s="725"/>
      <c r="K17" s="725"/>
      <c r="L17" s="725"/>
      <c r="M17" s="725"/>
      <c r="N17" s="549">
        <v>1</v>
      </c>
      <c r="O17" s="557">
        <v>1</v>
      </c>
      <c r="P17" s="549">
        <v>0</v>
      </c>
      <c r="Q17" s="557">
        <v>1</v>
      </c>
      <c r="R17" s="549">
        <v>0</v>
      </c>
      <c r="S17" s="557">
        <v>1</v>
      </c>
      <c r="T17" s="549">
        <v>0</v>
      </c>
      <c r="U17" s="557">
        <v>1</v>
      </c>
      <c r="V17" s="549">
        <v>0</v>
      </c>
      <c r="W17" s="558">
        <v>1</v>
      </c>
    </row>
    <row r="18" spans="1:24" ht="24" customHeight="1" x14ac:dyDescent="0.25">
      <c r="A18" s="143"/>
      <c r="C18" s="204">
        <v>9</v>
      </c>
      <c r="D18" s="789" t="s">
        <v>21</v>
      </c>
      <c r="E18" s="789"/>
      <c r="F18" s="789"/>
      <c r="G18" s="789"/>
      <c r="H18" s="789"/>
      <c r="I18" s="789"/>
      <c r="J18" s="789"/>
      <c r="K18" s="789"/>
      <c r="L18" s="789"/>
      <c r="M18" s="789"/>
      <c r="N18" s="549">
        <v>1</v>
      </c>
      <c r="O18" s="557">
        <v>1</v>
      </c>
      <c r="P18" s="549">
        <v>0</v>
      </c>
      <c r="Q18" s="557">
        <v>1</v>
      </c>
      <c r="R18" s="549">
        <v>0</v>
      </c>
      <c r="S18" s="557">
        <v>1</v>
      </c>
      <c r="T18" s="549">
        <v>0</v>
      </c>
      <c r="U18" s="557">
        <v>0</v>
      </c>
      <c r="V18" s="549">
        <v>1</v>
      </c>
      <c r="W18" s="558">
        <v>1</v>
      </c>
    </row>
    <row r="19" spans="1:24" ht="36.75" customHeight="1" x14ac:dyDescent="0.25">
      <c r="A19" s="143"/>
      <c r="C19" s="191">
        <v>10</v>
      </c>
      <c r="D19" s="725" t="s">
        <v>334</v>
      </c>
      <c r="E19" s="725"/>
      <c r="F19" s="725"/>
      <c r="G19" s="725"/>
      <c r="H19" s="725"/>
      <c r="I19" s="725"/>
      <c r="J19" s="725"/>
      <c r="K19" s="725"/>
      <c r="L19" s="725"/>
      <c r="M19" s="725"/>
      <c r="N19" s="549">
        <v>1</v>
      </c>
      <c r="O19" s="557">
        <v>1</v>
      </c>
      <c r="P19" s="549">
        <v>1</v>
      </c>
      <c r="Q19" s="557">
        <v>1</v>
      </c>
      <c r="R19" s="549" t="s">
        <v>395</v>
      </c>
      <c r="S19" s="557">
        <v>1</v>
      </c>
      <c r="T19" s="549">
        <v>0</v>
      </c>
      <c r="U19" s="557">
        <v>0</v>
      </c>
      <c r="V19" s="549">
        <v>1</v>
      </c>
      <c r="W19" s="558">
        <v>1</v>
      </c>
    </row>
    <row r="20" spans="1:24" ht="24" customHeight="1" x14ac:dyDescent="0.25">
      <c r="A20" s="143"/>
      <c r="C20" s="204">
        <v>11</v>
      </c>
      <c r="D20" s="789" t="s">
        <v>238</v>
      </c>
      <c r="E20" s="789"/>
      <c r="F20" s="789"/>
      <c r="G20" s="789"/>
      <c r="H20" s="789"/>
      <c r="I20" s="789"/>
      <c r="J20" s="789"/>
      <c r="K20" s="789"/>
      <c r="L20" s="789"/>
      <c r="M20" s="789"/>
      <c r="N20" s="549">
        <v>1</v>
      </c>
      <c r="O20" s="557">
        <v>1</v>
      </c>
      <c r="P20" s="549">
        <v>1</v>
      </c>
      <c r="Q20" s="557">
        <v>1</v>
      </c>
      <c r="R20" s="549">
        <v>1</v>
      </c>
      <c r="S20" s="557">
        <v>1</v>
      </c>
      <c r="T20" s="549">
        <v>0</v>
      </c>
      <c r="U20" s="557">
        <v>0</v>
      </c>
      <c r="V20" s="549" t="s">
        <v>395</v>
      </c>
      <c r="W20" s="558">
        <v>1</v>
      </c>
    </row>
    <row r="21" spans="1:24" ht="24" customHeight="1" x14ac:dyDescent="0.25">
      <c r="A21" s="143"/>
      <c r="C21" s="191">
        <v>12</v>
      </c>
      <c r="D21" s="792" t="s">
        <v>170</v>
      </c>
      <c r="E21" s="792"/>
      <c r="F21" s="792"/>
      <c r="G21" s="792"/>
      <c r="H21" s="792"/>
      <c r="I21" s="792"/>
      <c r="J21" s="792"/>
      <c r="K21" s="792"/>
      <c r="L21" s="792"/>
      <c r="M21" s="792"/>
      <c r="N21" s="549">
        <v>1</v>
      </c>
      <c r="O21" s="557">
        <v>1</v>
      </c>
      <c r="P21" s="549">
        <v>1</v>
      </c>
      <c r="Q21" s="557">
        <v>1</v>
      </c>
      <c r="R21" s="549">
        <v>1</v>
      </c>
      <c r="S21" s="557">
        <v>1</v>
      </c>
      <c r="T21" s="549">
        <v>0</v>
      </c>
      <c r="U21" s="557">
        <v>0</v>
      </c>
      <c r="V21" s="549">
        <v>1</v>
      </c>
      <c r="W21" s="558">
        <v>1</v>
      </c>
    </row>
    <row r="22" spans="1:24" ht="24" customHeight="1" x14ac:dyDescent="0.25">
      <c r="A22" s="143"/>
      <c r="C22" s="204">
        <v>13</v>
      </c>
      <c r="D22" s="789" t="s">
        <v>162</v>
      </c>
      <c r="E22" s="789"/>
      <c r="F22" s="789"/>
      <c r="G22" s="789"/>
      <c r="H22" s="789"/>
      <c r="I22" s="789"/>
      <c r="J22" s="789"/>
      <c r="K22" s="789"/>
      <c r="L22" s="789"/>
      <c r="M22" s="789"/>
      <c r="N22" s="549">
        <v>1</v>
      </c>
      <c r="O22" s="557">
        <v>1</v>
      </c>
      <c r="P22" s="549">
        <v>1</v>
      </c>
      <c r="Q22" s="557">
        <v>1</v>
      </c>
      <c r="R22" s="549">
        <v>1</v>
      </c>
      <c r="S22" s="557">
        <v>1</v>
      </c>
      <c r="T22" s="549">
        <v>0</v>
      </c>
      <c r="U22" s="557">
        <v>0</v>
      </c>
      <c r="V22" s="549">
        <v>1</v>
      </c>
      <c r="W22" s="558">
        <v>0</v>
      </c>
      <c r="X22" s="533">
        <f>COUNT(N10:W22)</f>
        <v>124</v>
      </c>
    </row>
    <row r="23" spans="1:24" ht="16.5" customHeight="1" thickBot="1" x14ac:dyDescent="0.4">
      <c r="A23" s="143"/>
      <c r="C23" s="559"/>
      <c r="D23" s="794" t="s">
        <v>14</v>
      </c>
      <c r="E23" s="794"/>
      <c r="F23" s="794"/>
      <c r="G23" s="794"/>
      <c r="H23" s="794"/>
      <c r="I23" s="794"/>
      <c r="J23" s="794"/>
      <c r="K23" s="794"/>
      <c r="L23" s="794"/>
      <c r="M23" s="794"/>
      <c r="N23" s="560">
        <f>SUM(N10:N22)</f>
        <v>12</v>
      </c>
      <c r="O23" s="560">
        <f t="shared" ref="O23:W23" si="0">SUM(O10:O22)</f>
        <v>12</v>
      </c>
      <c r="P23" s="560">
        <f t="shared" si="0"/>
        <v>9</v>
      </c>
      <c r="Q23" s="560">
        <f t="shared" si="0"/>
        <v>13</v>
      </c>
      <c r="R23" s="560">
        <f t="shared" si="0"/>
        <v>3</v>
      </c>
      <c r="S23" s="560">
        <f t="shared" si="0"/>
        <v>13</v>
      </c>
      <c r="T23" s="560">
        <f t="shared" si="0"/>
        <v>0</v>
      </c>
      <c r="U23" s="560">
        <f t="shared" si="0"/>
        <v>8</v>
      </c>
      <c r="V23" s="560">
        <f t="shared" si="0"/>
        <v>7</v>
      </c>
      <c r="W23" s="561">
        <f t="shared" si="0"/>
        <v>12</v>
      </c>
      <c r="X23" s="533">
        <f>SUM(N23:W23)</f>
        <v>89</v>
      </c>
    </row>
    <row r="24" spans="1:24" x14ac:dyDescent="0.25">
      <c r="A24" s="143"/>
      <c r="X24" s="607">
        <f>(X23/X22)</f>
        <v>0.717741935483871</v>
      </c>
    </row>
    <row r="25" spans="1:24" hidden="1" x14ac:dyDescent="0.25"/>
    <row r="26" spans="1:24" hidden="1" x14ac:dyDescent="0.25"/>
    <row r="27" spans="1:24" hidden="1" x14ac:dyDescent="0.25"/>
    <row r="28" spans="1:24" hidden="1" x14ac:dyDescent="0.25">
      <c r="D28" s="556"/>
    </row>
  </sheetData>
  <sheetProtection algorithmName="SHA-512" hashValue="6glM1MHKYB1h5RIMZpRBzXjkxoTThtealhggzyDxaLyakdKbQj/Ab4p0LRGMMgSophdeOX7/dF1bxLZXLK3dmg==" saltValue="oyusEdbbi8tIOxwEquVz5Q==" spinCount="100000" sheet="1" objects="1" scenarios="1"/>
  <protectedRanges>
    <protectedRange sqref="N10:W22" name="Rango1"/>
  </protectedRanges>
  <mergeCells count="21">
    <mergeCell ref="D23:M23"/>
    <mergeCell ref="D15:M15"/>
    <mergeCell ref="D16:M16"/>
    <mergeCell ref="D17:M17"/>
    <mergeCell ref="D18:M18"/>
    <mergeCell ref="D19:M19"/>
    <mergeCell ref="D20:M20"/>
    <mergeCell ref="D21:M21"/>
    <mergeCell ref="D3:R3"/>
    <mergeCell ref="D4:R4"/>
    <mergeCell ref="D5:R5"/>
    <mergeCell ref="D6:R6"/>
    <mergeCell ref="D22:M22"/>
    <mergeCell ref="D14:M14"/>
    <mergeCell ref="D9:M9"/>
    <mergeCell ref="D7:M7"/>
    <mergeCell ref="D10:M10"/>
    <mergeCell ref="D12:M12"/>
    <mergeCell ref="D13:M13"/>
    <mergeCell ref="D11:M11"/>
    <mergeCell ref="D8:M8"/>
  </mergeCells>
  <phoneticPr fontId="16" type="noConversion"/>
  <dataValidations count="2">
    <dataValidation type="list" allowBlank="1" showInputMessage="1" showErrorMessage="1" errorTitle="Captura no valida. " error="Elige de la lista desplegable 1 ó 0 según sea el caso. " prompt="COLOCAR 1 SI CUMPLE CON EL REQUISITO, 0 SI NO CUMPLE." sqref="N10:O10">
      <formula1>"1,0"</formula1>
    </dataValidation>
    <dataValidation type="list" allowBlank="1" showInputMessage="1" showErrorMessage="1" errorTitle="Captura no valida. " error="Elige de la lista desplegable Na, 1 ó 0 según sea el caso. " prompt="COLOCAR 1 SI CUMPLE CON EL REQUISITO, 0 SI NO CUMPLE o NA si no aplica dicho criterio" sqref="N11:O22 P10:W22">
      <formula1>"1,0,NA"</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CV149"/>
  <sheetViews>
    <sheetView showGridLines="0" tabSelected="1" topLeftCell="B2" zoomScaleNormal="100" workbookViewId="0">
      <selection activeCell="F13" sqref="F13"/>
    </sheetView>
  </sheetViews>
  <sheetFormatPr baseColWidth="10" defaultColWidth="0" defaultRowHeight="12.75" zeroHeight="1" x14ac:dyDescent="0.25"/>
  <cols>
    <col min="1" max="1" width="1.7109375" style="1" hidden="1" customWidth="1"/>
    <col min="2" max="2" width="3.140625" style="4" customWidth="1"/>
    <col min="3" max="3" width="5.140625" style="4" customWidth="1"/>
    <col min="4" max="4" width="47.85546875" style="4" customWidth="1"/>
    <col min="5" max="5" width="70.28515625" style="619" customWidth="1"/>
    <col min="6" max="6" width="5.42578125" style="619" bestFit="1" customWidth="1"/>
    <col min="7" max="7" width="8.7109375" style="619" customWidth="1"/>
    <col min="8" max="10" width="5.42578125" style="619" customWidth="1"/>
    <col min="11" max="11" width="9.85546875" style="619" customWidth="1"/>
    <col min="12" max="12" width="9" style="619" customWidth="1"/>
    <col min="13" max="14" width="7.85546875" style="4" customWidth="1"/>
    <col min="15" max="19" width="5.42578125" style="4" customWidth="1"/>
    <col min="20" max="20" width="7.140625" style="4" customWidth="1"/>
    <col min="21" max="21" width="6.42578125" style="4" customWidth="1"/>
    <col min="22" max="22" width="7.28515625" style="4" customWidth="1"/>
    <col min="23" max="23" width="8" style="4" customWidth="1"/>
    <col min="24" max="44" width="5.42578125" style="4" customWidth="1"/>
    <col min="45" max="45" width="5.5703125" style="4" customWidth="1"/>
    <col min="46" max="94" width="5.42578125" style="4" customWidth="1"/>
    <col min="95" max="95" width="8.140625" style="4" customWidth="1"/>
    <col min="96" max="96" width="4.140625" style="4" customWidth="1"/>
    <col min="97" max="97" width="11.5703125" style="1" hidden="1" customWidth="1"/>
    <col min="98" max="100" width="0" style="4" hidden="1" customWidth="1"/>
    <col min="101" max="16384" width="11.5703125" style="4" hidden="1"/>
  </cols>
  <sheetData>
    <row r="1" spans="1:97" s="1" customFormat="1" ht="20.25" hidden="1" customHeight="1" thickBot="1" x14ac:dyDescent="0.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row>
    <row r="2" spans="1:97" ht="12" customHeight="1" thickTop="1" x14ac:dyDescent="0.25">
      <c r="A2" s="1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68"/>
    </row>
    <row r="3" spans="1:97" ht="15" x14ac:dyDescent="0.25">
      <c r="A3" s="14"/>
      <c r="B3" s="1"/>
      <c r="C3" s="1"/>
      <c r="D3" s="824" t="s">
        <v>0</v>
      </c>
      <c r="E3" s="824"/>
      <c r="F3" s="824"/>
      <c r="G3" s="824"/>
      <c r="H3" s="824"/>
      <c r="I3" s="824"/>
      <c r="J3" s="824"/>
      <c r="K3" s="824"/>
      <c r="L3" s="824"/>
      <c r="M3" s="824"/>
      <c r="N3" s="824"/>
      <c r="O3" s="824"/>
      <c r="P3" s="824"/>
      <c r="Q3" s="824"/>
      <c r="R3" s="824"/>
      <c r="S3" s="824"/>
      <c r="T3" s="824"/>
      <c r="U3" s="824"/>
      <c r="V3" s="824"/>
      <c r="W3" s="824"/>
      <c r="X3" s="824"/>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4"/>
    </row>
    <row r="4" spans="1:97" ht="15" x14ac:dyDescent="0.25">
      <c r="B4" s="69"/>
      <c r="C4" s="1"/>
      <c r="D4" s="824" t="s">
        <v>1</v>
      </c>
      <c r="E4" s="824"/>
      <c r="F4" s="824"/>
      <c r="G4" s="824"/>
      <c r="H4" s="824"/>
      <c r="I4" s="824"/>
      <c r="J4" s="824"/>
      <c r="K4" s="824"/>
      <c r="L4" s="824"/>
      <c r="M4" s="824"/>
      <c r="N4" s="824"/>
      <c r="O4" s="824"/>
      <c r="P4" s="824"/>
      <c r="Q4" s="824"/>
      <c r="R4" s="824"/>
      <c r="S4" s="824"/>
      <c r="T4" s="824"/>
      <c r="U4" s="824"/>
      <c r="V4" s="824"/>
      <c r="W4" s="824"/>
      <c r="X4" s="824"/>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4"/>
    </row>
    <row r="5" spans="1:97" ht="15" x14ac:dyDescent="0.25">
      <c r="B5" s="69"/>
      <c r="C5" s="1"/>
      <c r="D5" s="824" t="s">
        <v>332</v>
      </c>
      <c r="E5" s="824"/>
      <c r="F5" s="824"/>
      <c r="G5" s="824"/>
      <c r="H5" s="824"/>
      <c r="I5" s="824"/>
      <c r="J5" s="824"/>
      <c r="K5" s="824"/>
      <c r="L5" s="824"/>
      <c r="M5" s="824"/>
      <c r="N5" s="824"/>
      <c r="O5" s="824"/>
      <c r="P5" s="824"/>
      <c r="Q5" s="824"/>
      <c r="R5" s="824"/>
      <c r="S5" s="824"/>
      <c r="T5" s="824"/>
      <c r="U5" s="824"/>
      <c r="V5" s="824"/>
      <c r="W5" s="824"/>
      <c r="X5" s="824"/>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4"/>
    </row>
    <row r="6" spans="1:97" ht="33.75" customHeight="1" x14ac:dyDescent="0.25">
      <c r="B6" s="69"/>
      <c r="C6" s="1"/>
      <c r="D6" s="825" t="s">
        <v>446</v>
      </c>
      <c r="E6" s="825"/>
      <c r="F6" s="825"/>
      <c r="G6" s="825"/>
      <c r="H6" s="825"/>
      <c r="I6" s="825"/>
      <c r="J6" s="825"/>
      <c r="K6" s="825"/>
      <c r="L6" s="825"/>
      <c r="M6" s="825"/>
      <c r="N6" s="825"/>
      <c r="O6" s="825"/>
      <c r="P6" s="825"/>
      <c r="Q6" s="825"/>
      <c r="R6" s="825"/>
      <c r="S6" s="825"/>
      <c r="T6" s="825"/>
      <c r="U6" s="825"/>
      <c r="V6" s="825"/>
      <c r="W6" s="825"/>
      <c r="X6" s="825"/>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439"/>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4"/>
    </row>
    <row r="7" spans="1:97" ht="54" customHeight="1" x14ac:dyDescent="0.35">
      <c r="B7" s="69"/>
      <c r="C7" s="1"/>
      <c r="D7" s="808" t="s">
        <v>176</v>
      </c>
      <c r="E7" s="808"/>
      <c r="F7" s="808"/>
      <c r="G7" s="808"/>
      <c r="H7" s="808"/>
      <c r="I7" s="808"/>
      <c r="J7" s="808"/>
      <c r="K7" s="808"/>
      <c r="L7" s="370"/>
      <c r="M7" s="1"/>
      <c r="N7" s="370"/>
      <c r="O7" s="1"/>
      <c r="P7" s="370" t="s">
        <v>15</v>
      </c>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4"/>
    </row>
    <row r="8" spans="1:97" ht="13.5" customHeight="1" thickBot="1" x14ac:dyDescent="0.4">
      <c r="B8" s="69"/>
      <c r="C8" s="1"/>
      <c r="D8" s="402"/>
      <c r="E8" s="402"/>
      <c r="F8" s="402"/>
      <c r="G8" s="402"/>
      <c r="H8" s="402"/>
      <c r="I8" s="402"/>
      <c r="J8" s="402"/>
      <c r="K8" s="402"/>
      <c r="L8" s="370"/>
      <c r="M8" s="1"/>
      <c r="N8" s="370"/>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4"/>
    </row>
    <row r="9" spans="1:97" ht="14.25" customHeight="1" thickBot="1" x14ac:dyDescent="0.4">
      <c r="B9" s="69"/>
      <c r="C9" s="1"/>
      <c r="D9" s="402"/>
      <c r="E9" s="403"/>
      <c r="F9" s="828">
        <v>1</v>
      </c>
      <c r="G9" s="828"/>
      <c r="H9" s="828"/>
      <c r="I9" s="828"/>
      <c r="J9" s="828"/>
      <c r="K9" s="828"/>
      <c r="L9" s="828"/>
      <c r="M9" s="828"/>
      <c r="N9" s="828"/>
      <c r="O9" s="807">
        <v>2</v>
      </c>
      <c r="P9" s="807"/>
      <c r="Q9" s="807"/>
      <c r="R9" s="807"/>
      <c r="S9" s="807"/>
      <c r="T9" s="807"/>
      <c r="U9" s="807"/>
      <c r="V9" s="807"/>
      <c r="W9" s="807"/>
      <c r="X9" s="828">
        <v>3</v>
      </c>
      <c r="Y9" s="828"/>
      <c r="Z9" s="828"/>
      <c r="AA9" s="828"/>
      <c r="AB9" s="828"/>
      <c r="AC9" s="828"/>
      <c r="AD9" s="828"/>
      <c r="AE9" s="828"/>
      <c r="AF9" s="828"/>
      <c r="AG9" s="807">
        <v>4</v>
      </c>
      <c r="AH9" s="807"/>
      <c r="AI9" s="807"/>
      <c r="AJ9" s="807"/>
      <c r="AK9" s="807"/>
      <c r="AL9" s="807"/>
      <c r="AM9" s="807"/>
      <c r="AN9" s="807"/>
      <c r="AO9" s="807"/>
      <c r="AP9" s="828">
        <v>5</v>
      </c>
      <c r="AQ9" s="828"/>
      <c r="AR9" s="828"/>
      <c r="AS9" s="828"/>
      <c r="AT9" s="828"/>
      <c r="AU9" s="828"/>
      <c r="AV9" s="828"/>
      <c r="AW9" s="828"/>
      <c r="AX9" s="828"/>
      <c r="AY9" s="807">
        <v>6</v>
      </c>
      <c r="AZ9" s="807"/>
      <c r="BA9" s="807"/>
      <c r="BB9" s="807"/>
      <c r="BC9" s="807"/>
      <c r="BD9" s="807"/>
      <c r="BE9" s="807"/>
      <c r="BF9" s="807"/>
      <c r="BG9" s="807"/>
      <c r="BH9" s="828">
        <v>7</v>
      </c>
      <c r="BI9" s="828"/>
      <c r="BJ9" s="828"/>
      <c r="BK9" s="828"/>
      <c r="BL9" s="828"/>
      <c r="BM9" s="828"/>
      <c r="BN9" s="828"/>
      <c r="BO9" s="828"/>
      <c r="BP9" s="828"/>
      <c r="BQ9" s="807">
        <v>8</v>
      </c>
      <c r="BR9" s="807"/>
      <c r="BS9" s="807"/>
      <c r="BT9" s="807"/>
      <c r="BU9" s="807"/>
      <c r="BV9" s="807"/>
      <c r="BW9" s="807"/>
      <c r="BX9" s="807"/>
      <c r="BY9" s="807"/>
      <c r="BZ9" s="828">
        <v>9</v>
      </c>
      <c r="CA9" s="828"/>
      <c r="CB9" s="828"/>
      <c r="CC9" s="828"/>
      <c r="CD9" s="828"/>
      <c r="CE9" s="828"/>
      <c r="CF9" s="828"/>
      <c r="CG9" s="828"/>
      <c r="CH9" s="828"/>
      <c r="CI9" s="807">
        <v>10</v>
      </c>
      <c r="CJ9" s="807"/>
      <c r="CK9" s="807"/>
      <c r="CL9" s="807"/>
      <c r="CM9" s="807"/>
      <c r="CN9" s="807"/>
      <c r="CO9" s="807"/>
      <c r="CP9" s="807"/>
      <c r="CQ9" s="807"/>
      <c r="CR9" s="14"/>
    </row>
    <row r="10" spans="1:97" s="404" customFormat="1" ht="18.75" customHeight="1" thickBot="1" x14ac:dyDescent="0.4">
      <c r="A10" s="3"/>
      <c r="B10" s="81"/>
      <c r="C10" s="22" t="s">
        <v>22</v>
      </c>
      <c r="D10" s="829" t="s">
        <v>23</v>
      </c>
      <c r="E10" s="829"/>
      <c r="F10" s="21" t="s">
        <v>165</v>
      </c>
      <c r="G10" s="21" t="s">
        <v>24</v>
      </c>
      <c r="H10" s="21" t="s">
        <v>25</v>
      </c>
      <c r="I10" s="21" t="s">
        <v>26</v>
      </c>
      <c r="J10" s="21" t="s">
        <v>163</v>
      </c>
      <c r="K10" s="21" t="s">
        <v>28</v>
      </c>
      <c r="L10" s="21" t="s">
        <v>29</v>
      </c>
      <c r="M10" s="21" t="s">
        <v>148</v>
      </c>
      <c r="N10" s="21" t="s">
        <v>30</v>
      </c>
      <c r="O10" s="21" t="s">
        <v>165</v>
      </c>
      <c r="P10" s="21" t="s">
        <v>24</v>
      </c>
      <c r="Q10" s="21" t="s">
        <v>25</v>
      </c>
      <c r="R10" s="21" t="s">
        <v>26</v>
      </c>
      <c r="S10" s="21" t="s">
        <v>163</v>
      </c>
      <c r="T10" s="21" t="s">
        <v>28</v>
      </c>
      <c r="U10" s="21" t="s">
        <v>29</v>
      </c>
      <c r="V10" s="21" t="s">
        <v>148</v>
      </c>
      <c r="W10" s="21" t="s">
        <v>30</v>
      </c>
      <c r="X10" s="21" t="s">
        <v>165</v>
      </c>
      <c r="Y10" s="21" t="s">
        <v>24</v>
      </c>
      <c r="Z10" s="21" t="s">
        <v>25</v>
      </c>
      <c r="AA10" s="21" t="s">
        <v>26</v>
      </c>
      <c r="AB10" s="21" t="s">
        <v>163</v>
      </c>
      <c r="AC10" s="21" t="s">
        <v>28</v>
      </c>
      <c r="AD10" s="21" t="s">
        <v>29</v>
      </c>
      <c r="AE10" s="21" t="s">
        <v>148</v>
      </c>
      <c r="AF10" s="21" t="s">
        <v>30</v>
      </c>
      <c r="AG10" s="21" t="s">
        <v>165</v>
      </c>
      <c r="AH10" s="21" t="s">
        <v>24</v>
      </c>
      <c r="AI10" s="21" t="s">
        <v>25</v>
      </c>
      <c r="AJ10" s="21" t="s">
        <v>26</v>
      </c>
      <c r="AK10" s="21" t="s">
        <v>163</v>
      </c>
      <c r="AL10" s="21" t="s">
        <v>28</v>
      </c>
      <c r="AM10" s="21" t="s">
        <v>29</v>
      </c>
      <c r="AN10" s="21" t="s">
        <v>148</v>
      </c>
      <c r="AO10" s="21" t="s">
        <v>30</v>
      </c>
      <c r="AP10" s="21" t="s">
        <v>165</v>
      </c>
      <c r="AQ10" s="21" t="s">
        <v>24</v>
      </c>
      <c r="AR10" s="21" t="s">
        <v>25</v>
      </c>
      <c r="AS10" s="21" t="s">
        <v>26</v>
      </c>
      <c r="AT10" s="21" t="s">
        <v>163</v>
      </c>
      <c r="AU10" s="21" t="s">
        <v>28</v>
      </c>
      <c r="AV10" s="21" t="s">
        <v>29</v>
      </c>
      <c r="AW10" s="21" t="s">
        <v>148</v>
      </c>
      <c r="AX10" s="21" t="s">
        <v>30</v>
      </c>
      <c r="AY10" s="21" t="s">
        <v>165</v>
      </c>
      <c r="AZ10" s="21" t="s">
        <v>24</v>
      </c>
      <c r="BA10" s="21" t="s">
        <v>25</v>
      </c>
      <c r="BB10" s="21" t="s">
        <v>26</v>
      </c>
      <c r="BC10" s="21" t="s">
        <v>163</v>
      </c>
      <c r="BD10" s="21" t="s">
        <v>28</v>
      </c>
      <c r="BE10" s="21" t="s">
        <v>29</v>
      </c>
      <c r="BF10" s="21" t="s">
        <v>148</v>
      </c>
      <c r="BG10" s="21" t="s">
        <v>30</v>
      </c>
      <c r="BH10" s="21" t="s">
        <v>165</v>
      </c>
      <c r="BI10" s="21" t="s">
        <v>24</v>
      </c>
      <c r="BJ10" s="21" t="s">
        <v>25</v>
      </c>
      <c r="BK10" s="21" t="s">
        <v>26</v>
      </c>
      <c r="BL10" s="21" t="s">
        <v>163</v>
      </c>
      <c r="BM10" s="21" t="s">
        <v>28</v>
      </c>
      <c r="BN10" s="21" t="s">
        <v>29</v>
      </c>
      <c r="BO10" s="21" t="s">
        <v>148</v>
      </c>
      <c r="BP10" s="21" t="s">
        <v>30</v>
      </c>
      <c r="BQ10" s="21" t="s">
        <v>165</v>
      </c>
      <c r="BR10" s="21" t="s">
        <v>24</v>
      </c>
      <c r="BS10" s="21" t="s">
        <v>25</v>
      </c>
      <c r="BT10" s="21" t="s">
        <v>26</v>
      </c>
      <c r="BU10" s="21" t="s">
        <v>163</v>
      </c>
      <c r="BV10" s="21" t="s">
        <v>28</v>
      </c>
      <c r="BW10" s="21" t="s">
        <v>29</v>
      </c>
      <c r="BX10" s="21" t="s">
        <v>148</v>
      </c>
      <c r="BY10" s="21" t="s">
        <v>30</v>
      </c>
      <c r="BZ10" s="21" t="s">
        <v>165</v>
      </c>
      <c r="CA10" s="21" t="s">
        <v>24</v>
      </c>
      <c r="CB10" s="21" t="s">
        <v>25</v>
      </c>
      <c r="CC10" s="21" t="s">
        <v>26</v>
      </c>
      <c r="CD10" s="21" t="s">
        <v>163</v>
      </c>
      <c r="CE10" s="21" t="s">
        <v>28</v>
      </c>
      <c r="CF10" s="21" t="s">
        <v>29</v>
      </c>
      <c r="CG10" s="21" t="s">
        <v>148</v>
      </c>
      <c r="CH10" s="21" t="s">
        <v>30</v>
      </c>
      <c r="CI10" s="21" t="s">
        <v>165</v>
      </c>
      <c r="CJ10" s="21" t="s">
        <v>24</v>
      </c>
      <c r="CK10" s="21" t="s">
        <v>25</v>
      </c>
      <c r="CL10" s="21" t="s">
        <v>26</v>
      </c>
      <c r="CM10" s="21" t="s">
        <v>163</v>
      </c>
      <c r="CN10" s="21" t="s">
        <v>28</v>
      </c>
      <c r="CO10" s="21" t="s">
        <v>29</v>
      </c>
      <c r="CP10" s="21" t="s">
        <v>148</v>
      </c>
      <c r="CQ10" s="21" t="s">
        <v>30</v>
      </c>
      <c r="CR10" s="82"/>
      <c r="CS10" s="3"/>
    </row>
    <row r="11" spans="1:97" s="404" customFormat="1" ht="16.5" customHeight="1" x14ac:dyDescent="0.3">
      <c r="A11" s="3"/>
      <c r="B11" s="81"/>
      <c r="C11" s="405">
        <v>1</v>
      </c>
      <c r="D11" s="857" t="s">
        <v>31</v>
      </c>
      <c r="E11" s="857"/>
      <c r="F11" s="355">
        <v>1</v>
      </c>
      <c r="G11" s="361">
        <v>1</v>
      </c>
      <c r="H11" s="358">
        <v>1</v>
      </c>
      <c r="I11" s="361">
        <v>1</v>
      </c>
      <c r="J11" s="358">
        <v>1</v>
      </c>
      <c r="K11" s="361">
        <v>1</v>
      </c>
      <c r="L11" s="358">
        <v>1</v>
      </c>
      <c r="M11" s="361">
        <v>1</v>
      </c>
      <c r="N11" s="367">
        <v>1</v>
      </c>
      <c r="O11" s="364">
        <v>1</v>
      </c>
      <c r="P11" s="358">
        <v>0</v>
      </c>
      <c r="Q11" s="391">
        <v>1</v>
      </c>
      <c r="R11" s="358">
        <v>1</v>
      </c>
      <c r="S11" s="391">
        <v>1</v>
      </c>
      <c r="T11" s="358">
        <v>1</v>
      </c>
      <c r="U11" s="391">
        <v>0</v>
      </c>
      <c r="V11" s="358">
        <v>1</v>
      </c>
      <c r="W11" s="394">
        <v>1</v>
      </c>
      <c r="X11" s="418">
        <v>1</v>
      </c>
      <c r="Y11" s="358">
        <v>1</v>
      </c>
      <c r="Z11" s="361">
        <v>1</v>
      </c>
      <c r="AA11" s="358">
        <v>1</v>
      </c>
      <c r="AB11" s="361">
        <v>1</v>
      </c>
      <c r="AC11" s="358">
        <v>1</v>
      </c>
      <c r="AD11" s="361">
        <v>1</v>
      </c>
      <c r="AE11" s="358">
        <v>0</v>
      </c>
      <c r="AF11" s="421">
        <v>1</v>
      </c>
      <c r="AG11" s="355">
        <v>1</v>
      </c>
      <c r="AH11" s="391">
        <v>1</v>
      </c>
      <c r="AI11" s="358">
        <v>1</v>
      </c>
      <c r="AJ11" s="391">
        <v>1</v>
      </c>
      <c r="AK11" s="358">
        <v>0</v>
      </c>
      <c r="AL11" s="391">
        <v>1</v>
      </c>
      <c r="AM11" s="358">
        <v>0</v>
      </c>
      <c r="AN11" s="391">
        <v>1</v>
      </c>
      <c r="AO11" s="367">
        <v>1</v>
      </c>
      <c r="AP11" s="418">
        <v>1</v>
      </c>
      <c r="AQ11" s="358">
        <v>1</v>
      </c>
      <c r="AR11" s="361">
        <v>1</v>
      </c>
      <c r="AS11" s="358">
        <v>1</v>
      </c>
      <c r="AT11" s="361">
        <v>1</v>
      </c>
      <c r="AU11" s="358">
        <v>1</v>
      </c>
      <c r="AV11" s="361">
        <v>1</v>
      </c>
      <c r="AW11" s="358">
        <v>1</v>
      </c>
      <c r="AX11" s="421">
        <v>1</v>
      </c>
      <c r="AY11" s="355">
        <v>1</v>
      </c>
      <c r="AZ11" s="391">
        <v>1</v>
      </c>
      <c r="BA11" s="358">
        <v>1</v>
      </c>
      <c r="BB11" s="391">
        <v>1</v>
      </c>
      <c r="BC11" s="358"/>
      <c r="BD11" s="391">
        <v>1</v>
      </c>
      <c r="BE11" s="358">
        <v>1</v>
      </c>
      <c r="BF11" s="391">
        <v>1</v>
      </c>
      <c r="BG11" s="367">
        <v>1</v>
      </c>
      <c r="BH11" s="355">
        <v>1</v>
      </c>
      <c r="BI11" s="361">
        <v>1</v>
      </c>
      <c r="BJ11" s="358">
        <v>1</v>
      </c>
      <c r="BK11" s="361">
        <v>1</v>
      </c>
      <c r="BL11" s="358">
        <v>1</v>
      </c>
      <c r="BM11" s="361">
        <v>1</v>
      </c>
      <c r="BN11" s="358">
        <v>1</v>
      </c>
      <c r="BO11" s="361">
        <v>1</v>
      </c>
      <c r="BP11" s="367">
        <v>1</v>
      </c>
      <c r="BQ11" s="364">
        <v>1</v>
      </c>
      <c r="BR11" s="358">
        <v>1</v>
      </c>
      <c r="BS11" s="391">
        <v>1</v>
      </c>
      <c r="BT11" s="358">
        <v>0</v>
      </c>
      <c r="BU11" s="391">
        <v>1</v>
      </c>
      <c r="BV11" s="358">
        <v>1</v>
      </c>
      <c r="BW11" s="391">
        <v>1</v>
      </c>
      <c r="BX11" s="358">
        <v>0</v>
      </c>
      <c r="BY11" s="394">
        <v>1</v>
      </c>
      <c r="BZ11" s="355">
        <v>1</v>
      </c>
      <c r="CA11" s="361">
        <v>1</v>
      </c>
      <c r="CB11" s="358">
        <v>1</v>
      </c>
      <c r="CC11" s="361">
        <v>1</v>
      </c>
      <c r="CD11" s="358">
        <v>0</v>
      </c>
      <c r="CE11" s="361">
        <v>1</v>
      </c>
      <c r="CF11" s="358">
        <v>1</v>
      </c>
      <c r="CG11" s="361">
        <v>1</v>
      </c>
      <c r="CH11" s="367">
        <v>1</v>
      </c>
      <c r="CI11" s="355">
        <v>1</v>
      </c>
      <c r="CJ11" s="391">
        <v>1</v>
      </c>
      <c r="CK11" s="358">
        <v>1</v>
      </c>
      <c r="CL11" s="391">
        <v>1</v>
      </c>
      <c r="CM11" s="358">
        <v>1</v>
      </c>
      <c r="CN11" s="391">
        <v>1</v>
      </c>
      <c r="CO11" s="358">
        <v>1</v>
      </c>
      <c r="CP11" s="391">
        <v>1</v>
      </c>
      <c r="CQ11" s="367">
        <v>1</v>
      </c>
      <c r="CR11" s="82"/>
      <c r="CS11" s="3"/>
    </row>
    <row r="12" spans="1:97" s="404" customFormat="1" ht="16.5" customHeight="1" x14ac:dyDescent="0.3">
      <c r="A12" s="3"/>
      <c r="B12" s="81"/>
      <c r="C12" s="191">
        <v>2</v>
      </c>
      <c r="D12" s="856" t="s">
        <v>335</v>
      </c>
      <c r="E12" s="856"/>
      <c r="F12" s="356">
        <v>1</v>
      </c>
      <c r="G12" s="362">
        <v>1</v>
      </c>
      <c r="H12" s="359">
        <v>1</v>
      </c>
      <c r="I12" s="362">
        <v>1</v>
      </c>
      <c r="J12" s="359">
        <v>1</v>
      </c>
      <c r="K12" s="362">
        <v>1</v>
      </c>
      <c r="L12" s="359">
        <v>1</v>
      </c>
      <c r="M12" s="362">
        <v>1</v>
      </c>
      <c r="N12" s="368">
        <v>1</v>
      </c>
      <c r="O12" s="365">
        <v>1</v>
      </c>
      <c r="P12" s="359">
        <v>0</v>
      </c>
      <c r="Q12" s="392">
        <v>0</v>
      </c>
      <c r="R12" s="359">
        <v>1</v>
      </c>
      <c r="S12" s="392">
        <v>1</v>
      </c>
      <c r="T12" s="359">
        <v>1</v>
      </c>
      <c r="U12" s="392">
        <v>0</v>
      </c>
      <c r="V12" s="359">
        <v>1</v>
      </c>
      <c r="W12" s="395">
        <v>1</v>
      </c>
      <c r="X12" s="419">
        <v>1</v>
      </c>
      <c r="Y12" s="359">
        <v>1</v>
      </c>
      <c r="Z12" s="362">
        <v>1</v>
      </c>
      <c r="AA12" s="359">
        <v>1</v>
      </c>
      <c r="AB12" s="362">
        <v>1</v>
      </c>
      <c r="AC12" s="359">
        <v>1</v>
      </c>
      <c r="AD12" s="362">
        <v>1</v>
      </c>
      <c r="AE12" s="359">
        <v>0</v>
      </c>
      <c r="AF12" s="422">
        <v>1</v>
      </c>
      <c r="AG12" s="356">
        <v>1</v>
      </c>
      <c r="AH12" s="392">
        <v>1</v>
      </c>
      <c r="AI12" s="359">
        <v>1</v>
      </c>
      <c r="AJ12" s="392">
        <v>1</v>
      </c>
      <c r="AK12" s="359">
        <v>0</v>
      </c>
      <c r="AL12" s="392">
        <v>1</v>
      </c>
      <c r="AM12" s="359">
        <v>1</v>
      </c>
      <c r="AN12" s="392">
        <v>1</v>
      </c>
      <c r="AO12" s="368">
        <v>1</v>
      </c>
      <c r="AP12" s="419">
        <v>1</v>
      </c>
      <c r="AQ12" s="359">
        <v>1</v>
      </c>
      <c r="AR12" s="362">
        <v>1</v>
      </c>
      <c r="AS12" s="359">
        <v>1</v>
      </c>
      <c r="AT12" s="362">
        <v>1</v>
      </c>
      <c r="AU12" s="359">
        <v>1</v>
      </c>
      <c r="AV12" s="362">
        <v>1</v>
      </c>
      <c r="AW12" s="359">
        <v>1</v>
      </c>
      <c r="AX12" s="422">
        <v>1</v>
      </c>
      <c r="AY12" s="356">
        <v>1</v>
      </c>
      <c r="AZ12" s="392">
        <v>1</v>
      </c>
      <c r="BA12" s="359">
        <v>1</v>
      </c>
      <c r="BB12" s="392">
        <v>1</v>
      </c>
      <c r="BC12" s="359"/>
      <c r="BD12" s="392">
        <v>1</v>
      </c>
      <c r="BE12" s="359">
        <v>1</v>
      </c>
      <c r="BF12" s="392">
        <v>1</v>
      </c>
      <c r="BG12" s="368">
        <v>1</v>
      </c>
      <c r="BH12" s="356">
        <v>1</v>
      </c>
      <c r="BI12" s="362">
        <v>1</v>
      </c>
      <c r="BJ12" s="359">
        <v>1</v>
      </c>
      <c r="BK12" s="362">
        <v>1</v>
      </c>
      <c r="BL12" s="359">
        <v>1</v>
      </c>
      <c r="BM12" s="362">
        <v>1</v>
      </c>
      <c r="BN12" s="359">
        <v>1</v>
      </c>
      <c r="BO12" s="362">
        <v>1</v>
      </c>
      <c r="BP12" s="368">
        <v>1</v>
      </c>
      <c r="BQ12" s="365">
        <v>1</v>
      </c>
      <c r="BR12" s="359">
        <v>1</v>
      </c>
      <c r="BS12" s="392">
        <v>1</v>
      </c>
      <c r="BT12" s="359">
        <v>0</v>
      </c>
      <c r="BU12" s="392">
        <v>1</v>
      </c>
      <c r="BV12" s="359">
        <v>1</v>
      </c>
      <c r="BW12" s="392">
        <v>1</v>
      </c>
      <c r="BX12" s="359">
        <v>0</v>
      </c>
      <c r="BY12" s="395">
        <v>1</v>
      </c>
      <c r="BZ12" s="356">
        <v>1</v>
      </c>
      <c r="CA12" s="362">
        <v>1</v>
      </c>
      <c r="CB12" s="359">
        <v>1</v>
      </c>
      <c r="CC12" s="362">
        <v>1</v>
      </c>
      <c r="CD12" s="359">
        <v>0</v>
      </c>
      <c r="CE12" s="362">
        <v>1</v>
      </c>
      <c r="CF12" s="359">
        <v>1</v>
      </c>
      <c r="CG12" s="362">
        <v>1</v>
      </c>
      <c r="CH12" s="368">
        <v>1</v>
      </c>
      <c r="CI12" s="356">
        <v>1</v>
      </c>
      <c r="CJ12" s="392">
        <v>1</v>
      </c>
      <c r="CK12" s="359">
        <v>1</v>
      </c>
      <c r="CL12" s="392">
        <v>1</v>
      </c>
      <c r="CM12" s="359">
        <v>1</v>
      </c>
      <c r="CN12" s="392">
        <v>1</v>
      </c>
      <c r="CO12" s="359">
        <v>1</v>
      </c>
      <c r="CP12" s="392">
        <v>1</v>
      </c>
      <c r="CQ12" s="368">
        <v>1</v>
      </c>
      <c r="CR12" s="82"/>
      <c r="CS12" s="3"/>
    </row>
    <row r="13" spans="1:97" s="404" customFormat="1" ht="16.5" customHeight="1" x14ac:dyDescent="0.3">
      <c r="A13" s="3"/>
      <c r="B13" s="81"/>
      <c r="C13" s="204">
        <v>3</v>
      </c>
      <c r="D13" s="716" t="s">
        <v>265</v>
      </c>
      <c r="E13" s="716"/>
      <c r="F13" s="356">
        <v>1</v>
      </c>
      <c r="G13" s="362">
        <v>1</v>
      </c>
      <c r="H13" s="359">
        <v>1</v>
      </c>
      <c r="I13" s="362">
        <v>1</v>
      </c>
      <c r="J13" s="359">
        <v>1</v>
      </c>
      <c r="K13" s="362">
        <v>1</v>
      </c>
      <c r="L13" s="359">
        <v>1</v>
      </c>
      <c r="M13" s="362">
        <v>1</v>
      </c>
      <c r="N13" s="368">
        <v>1</v>
      </c>
      <c r="O13" s="365">
        <v>1</v>
      </c>
      <c r="P13" s="359">
        <v>0</v>
      </c>
      <c r="Q13" s="392">
        <v>0</v>
      </c>
      <c r="R13" s="359">
        <v>1</v>
      </c>
      <c r="S13" s="392">
        <v>1</v>
      </c>
      <c r="T13" s="359">
        <v>1</v>
      </c>
      <c r="U13" s="392">
        <v>0</v>
      </c>
      <c r="V13" s="359">
        <v>1</v>
      </c>
      <c r="W13" s="395">
        <v>1</v>
      </c>
      <c r="X13" s="419">
        <v>1</v>
      </c>
      <c r="Y13" s="359">
        <v>1</v>
      </c>
      <c r="Z13" s="362">
        <v>1</v>
      </c>
      <c r="AA13" s="359">
        <v>1</v>
      </c>
      <c r="AB13" s="362">
        <v>1</v>
      </c>
      <c r="AC13" s="359">
        <v>1</v>
      </c>
      <c r="AD13" s="362">
        <v>1</v>
      </c>
      <c r="AE13" s="359">
        <v>0</v>
      </c>
      <c r="AF13" s="422">
        <v>1</v>
      </c>
      <c r="AG13" s="356">
        <v>1</v>
      </c>
      <c r="AH13" s="392">
        <v>1</v>
      </c>
      <c r="AI13" s="359">
        <v>1</v>
      </c>
      <c r="AJ13" s="392">
        <v>1</v>
      </c>
      <c r="AK13" s="359">
        <v>0</v>
      </c>
      <c r="AL13" s="392">
        <v>1</v>
      </c>
      <c r="AM13" s="359">
        <v>1</v>
      </c>
      <c r="AN13" s="392">
        <v>1</v>
      </c>
      <c r="AO13" s="368">
        <v>1</v>
      </c>
      <c r="AP13" s="419">
        <v>1</v>
      </c>
      <c r="AQ13" s="359">
        <v>1</v>
      </c>
      <c r="AR13" s="362">
        <v>1</v>
      </c>
      <c r="AS13" s="359">
        <v>1</v>
      </c>
      <c r="AT13" s="362">
        <v>1</v>
      </c>
      <c r="AU13" s="359">
        <v>1</v>
      </c>
      <c r="AV13" s="362">
        <v>1</v>
      </c>
      <c r="AW13" s="359">
        <v>1</v>
      </c>
      <c r="AX13" s="422">
        <v>1</v>
      </c>
      <c r="AY13" s="356">
        <v>1</v>
      </c>
      <c r="AZ13" s="392">
        <v>1</v>
      </c>
      <c r="BA13" s="359">
        <v>1</v>
      </c>
      <c r="BB13" s="392">
        <v>1</v>
      </c>
      <c r="BC13" s="359"/>
      <c r="BD13" s="392">
        <v>1</v>
      </c>
      <c r="BE13" s="359">
        <v>1</v>
      </c>
      <c r="BF13" s="392">
        <v>1</v>
      </c>
      <c r="BG13" s="368">
        <v>1</v>
      </c>
      <c r="BH13" s="356">
        <v>1</v>
      </c>
      <c r="BI13" s="362">
        <v>1</v>
      </c>
      <c r="BJ13" s="359">
        <v>1</v>
      </c>
      <c r="BK13" s="362">
        <v>1</v>
      </c>
      <c r="BL13" s="359">
        <v>1</v>
      </c>
      <c r="BM13" s="362">
        <v>1</v>
      </c>
      <c r="BN13" s="359">
        <v>1</v>
      </c>
      <c r="BO13" s="362">
        <v>1</v>
      </c>
      <c r="BP13" s="368">
        <v>1</v>
      </c>
      <c r="BQ13" s="365">
        <v>1</v>
      </c>
      <c r="BR13" s="359">
        <v>1</v>
      </c>
      <c r="BS13" s="392">
        <v>1</v>
      </c>
      <c r="BT13" s="359">
        <v>0</v>
      </c>
      <c r="BU13" s="392">
        <v>1</v>
      </c>
      <c r="BV13" s="359">
        <v>1</v>
      </c>
      <c r="BW13" s="392">
        <v>1</v>
      </c>
      <c r="BX13" s="359">
        <v>0</v>
      </c>
      <c r="BY13" s="395">
        <v>1</v>
      </c>
      <c r="BZ13" s="356">
        <v>1</v>
      </c>
      <c r="CA13" s="362">
        <v>1</v>
      </c>
      <c r="CB13" s="359">
        <v>1</v>
      </c>
      <c r="CC13" s="362">
        <v>1</v>
      </c>
      <c r="CD13" s="359">
        <v>0</v>
      </c>
      <c r="CE13" s="362">
        <v>1</v>
      </c>
      <c r="CF13" s="359">
        <v>1</v>
      </c>
      <c r="CG13" s="362">
        <v>1</v>
      </c>
      <c r="CH13" s="368">
        <v>1</v>
      </c>
      <c r="CI13" s="356">
        <v>1</v>
      </c>
      <c r="CJ13" s="392">
        <v>1</v>
      </c>
      <c r="CK13" s="359">
        <v>1</v>
      </c>
      <c r="CL13" s="392">
        <v>1</v>
      </c>
      <c r="CM13" s="359">
        <v>1</v>
      </c>
      <c r="CN13" s="392">
        <v>1</v>
      </c>
      <c r="CO13" s="359">
        <v>1</v>
      </c>
      <c r="CP13" s="392">
        <v>1</v>
      </c>
      <c r="CQ13" s="368">
        <v>1</v>
      </c>
      <c r="CR13" s="82"/>
      <c r="CS13" s="3"/>
    </row>
    <row r="14" spans="1:97" s="404" customFormat="1" ht="16.5" customHeight="1" x14ac:dyDescent="0.3">
      <c r="A14" s="3"/>
      <c r="B14" s="81"/>
      <c r="C14" s="191">
        <v>4</v>
      </c>
      <c r="D14" s="706" t="s">
        <v>278</v>
      </c>
      <c r="E14" s="706"/>
      <c r="F14" s="356">
        <v>1</v>
      </c>
      <c r="G14" s="362">
        <v>1</v>
      </c>
      <c r="H14" s="359">
        <v>1</v>
      </c>
      <c r="I14" s="362">
        <v>1</v>
      </c>
      <c r="J14" s="359">
        <v>1</v>
      </c>
      <c r="K14" s="362">
        <v>1</v>
      </c>
      <c r="L14" s="359">
        <v>1</v>
      </c>
      <c r="M14" s="362">
        <v>1</v>
      </c>
      <c r="N14" s="368">
        <v>1</v>
      </c>
      <c r="O14" s="365">
        <v>1</v>
      </c>
      <c r="P14" s="359">
        <v>0</v>
      </c>
      <c r="Q14" s="392">
        <v>0</v>
      </c>
      <c r="R14" s="359">
        <v>1</v>
      </c>
      <c r="S14" s="392">
        <v>1</v>
      </c>
      <c r="T14" s="359">
        <v>1</v>
      </c>
      <c r="U14" s="392">
        <v>0</v>
      </c>
      <c r="V14" s="359">
        <v>1</v>
      </c>
      <c r="W14" s="395">
        <v>1</v>
      </c>
      <c r="X14" s="419">
        <v>1</v>
      </c>
      <c r="Y14" s="359">
        <v>1</v>
      </c>
      <c r="Z14" s="362">
        <v>1</v>
      </c>
      <c r="AA14" s="359">
        <v>1</v>
      </c>
      <c r="AB14" s="362">
        <v>1</v>
      </c>
      <c r="AC14" s="359">
        <v>1</v>
      </c>
      <c r="AD14" s="362">
        <v>1</v>
      </c>
      <c r="AE14" s="359">
        <v>0</v>
      </c>
      <c r="AF14" s="422">
        <v>1</v>
      </c>
      <c r="AG14" s="356">
        <v>1</v>
      </c>
      <c r="AH14" s="392">
        <v>1</v>
      </c>
      <c r="AI14" s="359">
        <v>1</v>
      </c>
      <c r="AJ14" s="392">
        <v>1</v>
      </c>
      <c r="AK14" s="359">
        <v>0</v>
      </c>
      <c r="AL14" s="392">
        <v>1</v>
      </c>
      <c r="AM14" s="359">
        <v>1</v>
      </c>
      <c r="AN14" s="392">
        <v>1</v>
      </c>
      <c r="AO14" s="368">
        <v>1</v>
      </c>
      <c r="AP14" s="419">
        <v>1</v>
      </c>
      <c r="AQ14" s="359">
        <v>1</v>
      </c>
      <c r="AR14" s="362">
        <v>1</v>
      </c>
      <c r="AS14" s="359">
        <v>1</v>
      </c>
      <c r="AT14" s="362">
        <v>1</v>
      </c>
      <c r="AU14" s="359">
        <v>1</v>
      </c>
      <c r="AV14" s="362">
        <v>1</v>
      </c>
      <c r="AW14" s="359">
        <v>1</v>
      </c>
      <c r="AX14" s="422">
        <v>1</v>
      </c>
      <c r="AY14" s="356">
        <v>1</v>
      </c>
      <c r="AZ14" s="392">
        <v>1</v>
      </c>
      <c r="BA14" s="359">
        <v>1</v>
      </c>
      <c r="BB14" s="392">
        <v>1</v>
      </c>
      <c r="BC14" s="359"/>
      <c r="BD14" s="392">
        <v>1</v>
      </c>
      <c r="BE14" s="359">
        <v>1</v>
      </c>
      <c r="BF14" s="392">
        <v>1</v>
      </c>
      <c r="BG14" s="368">
        <v>1</v>
      </c>
      <c r="BH14" s="356">
        <v>1</v>
      </c>
      <c r="BI14" s="362">
        <v>1</v>
      </c>
      <c r="BJ14" s="359">
        <v>1</v>
      </c>
      <c r="BK14" s="362">
        <v>1</v>
      </c>
      <c r="BL14" s="359">
        <v>1</v>
      </c>
      <c r="BM14" s="362">
        <v>1</v>
      </c>
      <c r="BN14" s="359">
        <v>1</v>
      </c>
      <c r="BO14" s="362">
        <v>1</v>
      </c>
      <c r="BP14" s="368">
        <v>1</v>
      </c>
      <c r="BQ14" s="365">
        <v>1</v>
      </c>
      <c r="BR14" s="359">
        <v>1</v>
      </c>
      <c r="BS14" s="392">
        <v>1</v>
      </c>
      <c r="BT14" s="359">
        <v>0</v>
      </c>
      <c r="BU14" s="392">
        <v>1</v>
      </c>
      <c r="BV14" s="359">
        <v>1</v>
      </c>
      <c r="BW14" s="392">
        <v>1</v>
      </c>
      <c r="BX14" s="359">
        <v>0</v>
      </c>
      <c r="BY14" s="395">
        <v>1</v>
      </c>
      <c r="BZ14" s="356">
        <v>1</v>
      </c>
      <c r="CA14" s="362">
        <v>1</v>
      </c>
      <c r="CB14" s="359">
        <v>1</v>
      </c>
      <c r="CC14" s="362">
        <v>1</v>
      </c>
      <c r="CD14" s="359">
        <v>0</v>
      </c>
      <c r="CE14" s="362">
        <v>1</v>
      </c>
      <c r="CF14" s="359">
        <v>1</v>
      </c>
      <c r="CG14" s="362">
        <v>1</v>
      </c>
      <c r="CH14" s="368">
        <v>1</v>
      </c>
      <c r="CI14" s="356">
        <v>1</v>
      </c>
      <c r="CJ14" s="392">
        <v>1</v>
      </c>
      <c r="CK14" s="359">
        <v>1</v>
      </c>
      <c r="CL14" s="392">
        <v>1</v>
      </c>
      <c r="CM14" s="359">
        <v>1</v>
      </c>
      <c r="CN14" s="392">
        <v>1</v>
      </c>
      <c r="CO14" s="359">
        <v>1</v>
      </c>
      <c r="CP14" s="392">
        <v>1</v>
      </c>
      <c r="CQ14" s="368">
        <v>1</v>
      </c>
      <c r="CR14" s="82"/>
      <c r="CS14" s="3"/>
    </row>
    <row r="15" spans="1:97" s="404" customFormat="1" ht="16.5" customHeight="1" x14ac:dyDescent="0.3">
      <c r="A15" s="3"/>
      <c r="B15" s="81"/>
      <c r="C15" s="204">
        <v>5</v>
      </c>
      <c r="D15" s="716" t="s">
        <v>261</v>
      </c>
      <c r="E15" s="716"/>
      <c r="F15" s="356">
        <v>1</v>
      </c>
      <c r="G15" s="362">
        <v>1</v>
      </c>
      <c r="H15" s="359">
        <v>1</v>
      </c>
      <c r="I15" s="362">
        <v>1</v>
      </c>
      <c r="J15" s="359">
        <v>1</v>
      </c>
      <c r="K15" s="362">
        <v>1</v>
      </c>
      <c r="L15" s="359">
        <v>1</v>
      </c>
      <c r="M15" s="362">
        <v>1</v>
      </c>
      <c r="N15" s="368">
        <v>1</v>
      </c>
      <c r="O15" s="365">
        <v>1</v>
      </c>
      <c r="P15" s="359">
        <v>0</v>
      </c>
      <c r="Q15" s="392">
        <v>0</v>
      </c>
      <c r="R15" s="359">
        <v>1</v>
      </c>
      <c r="S15" s="392">
        <v>1</v>
      </c>
      <c r="T15" s="359">
        <v>1</v>
      </c>
      <c r="U15" s="392">
        <v>1</v>
      </c>
      <c r="V15" s="359">
        <v>1</v>
      </c>
      <c r="W15" s="395">
        <v>1</v>
      </c>
      <c r="X15" s="419">
        <v>1</v>
      </c>
      <c r="Y15" s="359">
        <v>1</v>
      </c>
      <c r="Z15" s="362">
        <v>1</v>
      </c>
      <c r="AA15" s="359">
        <v>1</v>
      </c>
      <c r="AB15" s="362">
        <v>1</v>
      </c>
      <c r="AC15" s="359">
        <v>1</v>
      </c>
      <c r="AD15" s="362">
        <v>1</v>
      </c>
      <c r="AE15" s="359">
        <v>0</v>
      </c>
      <c r="AF15" s="422">
        <v>1</v>
      </c>
      <c r="AG15" s="356">
        <v>1</v>
      </c>
      <c r="AH15" s="392">
        <v>1</v>
      </c>
      <c r="AI15" s="359">
        <v>1</v>
      </c>
      <c r="AJ15" s="392">
        <v>1</v>
      </c>
      <c r="AK15" s="359">
        <v>0</v>
      </c>
      <c r="AL15" s="392">
        <v>1</v>
      </c>
      <c r="AM15" s="359">
        <v>1</v>
      </c>
      <c r="AN15" s="392">
        <v>1</v>
      </c>
      <c r="AO15" s="368">
        <v>1</v>
      </c>
      <c r="AP15" s="419">
        <v>1</v>
      </c>
      <c r="AQ15" s="359">
        <v>1</v>
      </c>
      <c r="AR15" s="362">
        <v>1</v>
      </c>
      <c r="AS15" s="359">
        <v>1</v>
      </c>
      <c r="AT15" s="362">
        <v>1</v>
      </c>
      <c r="AU15" s="359">
        <v>1</v>
      </c>
      <c r="AV15" s="362">
        <v>1</v>
      </c>
      <c r="AW15" s="359">
        <v>1</v>
      </c>
      <c r="AX15" s="422">
        <v>1</v>
      </c>
      <c r="AY15" s="356">
        <v>1</v>
      </c>
      <c r="AZ15" s="392">
        <v>1</v>
      </c>
      <c r="BA15" s="359">
        <v>1</v>
      </c>
      <c r="BB15" s="392">
        <v>1</v>
      </c>
      <c r="BC15" s="359"/>
      <c r="BD15" s="392">
        <v>1</v>
      </c>
      <c r="BE15" s="359">
        <v>1</v>
      </c>
      <c r="BF15" s="392">
        <v>1</v>
      </c>
      <c r="BG15" s="368">
        <v>1</v>
      </c>
      <c r="BH15" s="356">
        <v>1</v>
      </c>
      <c r="BI15" s="362">
        <v>1</v>
      </c>
      <c r="BJ15" s="359">
        <v>1</v>
      </c>
      <c r="BK15" s="362">
        <v>1</v>
      </c>
      <c r="BL15" s="359">
        <v>1</v>
      </c>
      <c r="BM15" s="362">
        <v>1</v>
      </c>
      <c r="BN15" s="359">
        <v>1</v>
      </c>
      <c r="BO15" s="362">
        <v>1</v>
      </c>
      <c r="BP15" s="368">
        <v>1</v>
      </c>
      <c r="BQ15" s="365">
        <v>1</v>
      </c>
      <c r="BR15" s="359">
        <v>1</v>
      </c>
      <c r="BS15" s="392">
        <v>1</v>
      </c>
      <c r="BT15" s="359">
        <v>0</v>
      </c>
      <c r="BU15" s="392">
        <v>1</v>
      </c>
      <c r="BV15" s="359">
        <v>1</v>
      </c>
      <c r="BW15" s="392">
        <v>1</v>
      </c>
      <c r="BX15" s="359">
        <v>0</v>
      </c>
      <c r="BY15" s="395">
        <v>1</v>
      </c>
      <c r="BZ15" s="356">
        <v>1</v>
      </c>
      <c r="CA15" s="362">
        <v>1</v>
      </c>
      <c r="CB15" s="359">
        <v>1</v>
      </c>
      <c r="CC15" s="362">
        <v>1</v>
      </c>
      <c r="CD15" s="359">
        <v>0</v>
      </c>
      <c r="CE15" s="362">
        <v>1</v>
      </c>
      <c r="CF15" s="359">
        <v>1</v>
      </c>
      <c r="CG15" s="362">
        <v>1</v>
      </c>
      <c r="CH15" s="368">
        <v>1</v>
      </c>
      <c r="CI15" s="356">
        <v>1</v>
      </c>
      <c r="CJ15" s="392">
        <v>1</v>
      </c>
      <c r="CK15" s="359">
        <v>1</v>
      </c>
      <c r="CL15" s="392">
        <v>1</v>
      </c>
      <c r="CM15" s="359">
        <v>1</v>
      </c>
      <c r="CN15" s="392">
        <v>1</v>
      </c>
      <c r="CO15" s="359">
        <v>1</v>
      </c>
      <c r="CP15" s="392">
        <v>1</v>
      </c>
      <c r="CQ15" s="368">
        <v>1</v>
      </c>
      <c r="CR15" s="82"/>
      <c r="CS15" s="3"/>
    </row>
    <row r="16" spans="1:97" s="404" customFormat="1" ht="16.5" customHeight="1" x14ac:dyDescent="0.3">
      <c r="A16" s="3"/>
      <c r="B16" s="81"/>
      <c r="C16" s="191">
        <v>6</v>
      </c>
      <c r="D16" s="832" t="s">
        <v>240</v>
      </c>
      <c r="E16" s="832"/>
      <c r="F16" s="356">
        <v>1</v>
      </c>
      <c r="G16" s="362">
        <v>1</v>
      </c>
      <c r="H16" s="359">
        <v>1</v>
      </c>
      <c r="I16" s="362">
        <v>1</v>
      </c>
      <c r="J16" s="359">
        <v>1</v>
      </c>
      <c r="K16" s="362">
        <v>1</v>
      </c>
      <c r="L16" s="359">
        <v>1</v>
      </c>
      <c r="M16" s="362">
        <v>1</v>
      </c>
      <c r="N16" s="368">
        <v>1</v>
      </c>
      <c r="O16" s="365">
        <v>1</v>
      </c>
      <c r="P16" s="359">
        <v>0</v>
      </c>
      <c r="Q16" s="392">
        <v>0</v>
      </c>
      <c r="R16" s="359">
        <v>1</v>
      </c>
      <c r="S16" s="392">
        <v>1</v>
      </c>
      <c r="T16" s="359">
        <v>1</v>
      </c>
      <c r="U16" s="392">
        <v>1</v>
      </c>
      <c r="V16" s="359">
        <v>1</v>
      </c>
      <c r="W16" s="395">
        <v>1</v>
      </c>
      <c r="X16" s="419">
        <v>1</v>
      </c>
      <c r="Y16" s="359">
        <v>1</v>
      </c>
      <c r="Z16" s="362">
        <v>1</v>
      </c>
      <c r="AA16" s="359">
        <v>1</v>
      </c>
      <c r="AB16" s="362">
        <v>1</v>
      </c>
      <c r="AC16" s="359">
        <v>1</v>
      </c>
      <c r="AD16" s="362">
        <v>1</v>
      </c>
      <c r="AE16" s="359">
        <v>0</v>
      </c>
      <c r="AF16" s="422">
        <v>1</v>
      </c>
      <c r="AG16" s="356">
        <v>1</v>
      </c>
      <c r="AH16" s="392">
        <v>1</v>
      </c>
      <c r="AI16" s="359"/>
      <c r="AJ16" s="392">
        <v>1</v>
      </c>
      <c r="AK16" s="359">
        <v>0</v>
      </c>
      <c r="AL16" s="392">
        <v>1</v>
      </c>
      <c r="AM16" s="359">
        <v>1</v>
      </c>
      <c r="AN16" s="392">
        <v>1</v>
      </c>
      <c r="AO16" s="368">
        <v>1</v>
      </c>
      <c r="AP16" s="419">
        <v>1</v>
      </c>
      <c r="AQ16" s="359">
        <v>1</v>
      </c>
      <c r="AR16" s="362">
        <v>1</v>
      </c>
      <c r="AS16" s="359">
        <v>1</v>
      </c>
      <c r="AT16" s="362">
        <v>1</v>
      </c>
      <c r="AU16" s="359">
        <v>1</v>
      </c>
      <c r="AV16" s="362">
        <v>1</v>
      </c>
      <c r="AW16" s="359">
        <v>1</v>
      </c>
      <c r="AX16" s="422">
        <v>1</v>
      </c>
      <c r="AY16" s="356">
        <v>1</v>
      </c>
      <c r="AZ16" s="392">
        <v>1</v>
      </c>
      <c r="BA16" s="359">
        <v>1</v>
      </c>
      <c r="BB16" s="392">
        <v>1</v>
      </c>
      <c r="BC16" s="359"/>
      <c r="BD16" s="392">
        <v>1</v>
      </c>
      <c r="BE16" s="359">
        <v>1</v>
      </c>
      <c r="BF16" s="392">
        <v>1</v>
      </c>
      <c r="BG16" s="368">
        <v>1</v>
      </c>
      <c r="BH16" s="356">
        <v>1</v>
      </c>
      <c r="BI16" s="362">
        <v>1</v>
      </c>
      <c r="BJ16" s="359">
        <v>1</v>
      </c>
      <c r="BK16" s="362">
        <v>1</v>
      </c>
      <c r="BL16" s="359">
        <v>1</v>
      </c>
      <c r="BM16" s="362">
        <v>1</v>
      </c>
      <c r="BN16" s="359">
        <v>1</v>
      </c>
      <c r="BO16" s="362">
        <v>1</v>
      </c>
      <c r="BP16" s="368">
        <v>1</v>
      </c>
      <c r="BQ16" s="365">
        <v>1</v>
      </c>
      <c r="BR16" s="359">
        <v>1</v>
      </c>
      <c r="BS16" s="392">
        <v>1</v>
      </c>
      <c r="BT16" s="359">
        <v>0</v>
      </c>
      <c r="BU16" s="392">
        <v>1</v>
      </c>
      <c r="BV16" s="359">
        <v>1</v>
      </c>
      <c r="BW16" s="392">
        <v>1</v>
      </c>
      <c r="BX16" s="359">
        <v>0</v>
      </c>
      <c r="BY16" s="395">
        <v>1</v>
      </c>
      <c r="BZ16" s="356">
        <v>1</v>
      </c>
      <c r="CA16" s="362">
        <v>1</v>
      </c>
      <c r="CB16" s="359">
        <v>1</v>
      </c>
      <c r="CC16" s="362">
        <v>1</v>
      </c>
      <c r="CD16" s="359">
        <v>0</v>
      </c>
      <c r="CE16" s="362">
        <v>1</v>
      </c>
      <c r="CF16" s="359">
        <v>1</v>
      </c>
      <c r="CG16" s="362">
        <v>1</v>
      </c>
      <c r="CH16" s="368">
        <v>1</v>
      </c>
      <c r="CI16" s="356">
        <v>1</v>
      </c>
      <c r="CJ16" s="392">
        <v>1</v>
      </c>
      <c r="CK16" s="359">
        <v>1</v>
      </c>
      <c r="CL16" s="392">
        <v>1</v>
      </c>
      <c r="CM16" s="359">
        <v>1</v>
      </c>
      <c r="CN16" s="392">
        <v>1</v>
      </c>
      <c r="CO16" s="359">
        <v>1</v>
      </c>
      <c r="CP16" s="392">
        <v>1</v>
      </c>
      <c r="CQ16" s="368">
        <v>1</v>
      </c>
      <c r="CR16" s="82"/>
      <c r="CS16" s="3"/>
    </row>
    <row r="17" spans="1:100" s="404" customFormat="1" ht="16.5" customHeight="1" x14ac:dyDescent="0.3">
      <c r="A17" s="3"/>
      <c r="B17" s="81"/>
      <c r="C17" s="204">
        <v>7</v>
      </c>
      <c r="D17" s="836" t="s">
        <v>244</v>
      </c>
      <c r="E17" s="836"/>
      <c r="F17" s="356">
        <v>1</v>
      </c>
      <c r="G17" s="362">
        <v>1</v>
      </c>
      <c r="H17" s="359">
        <v>1</v>
      </c>
      <c r="I17" s="362">
        <v>1</v>
      </c>
      <c r="J17" s="359">
        <v>1</v>
      </c>
      <c r="K17" s="362">
        <v>1</v>
      </c>
      <c r="L17" s="359">
        <v>1</v>
      </c>
      <c r="M17" s="362">
        <v>1</v>
      </c>
      <c r="N17" s="368">
        <v>1</v>
      </c>
      <c r="O17" s="365">
        <v>1</v>
      </c>
      <c r="P17" s="359">
        <v>0</v>
      </c>
      <c r="Q17" s="392">
        <v>0</v>
      </c>
      <c r="R17" s="359">
        <v>1</v>
      </c>
      <c r="S17" s="392">
        <v>1</v>
      </c>
      <c r="T17" s="359">
        <v>1</v>
      </c>
      <c r="U17" s="392">
        <v>1</v>
      </c>
      <c r="V17" s="359">
        <v>1</v>
      </c>
      <c r="W17" s="395">
        <v>1</v>
      </c>
      <c r="X17" s="419">
        <v>1</v>
      </c>
      <c r="Y17" s="359">
        <v>1</v>
      </c>
      <c r="Z17" s="362">
        <v>1</v>
      </c>
      <c r="AA17" s="359">
        <v>1</v>
      </c>
      <c r="AB17" s="362">
        <v>1</v>
      </c>
      <c r="AC17" s="359">
        <v>1</v>
      </c>
      <c r="AD17" s="362">
        <v>1</v>
      </c>
      <c r="AE17" s="359">
        <v>0</v>
      </c>
      <c r="AF17" s="422">
        <v>1</v>
      </c>
      <c r="AG17" s="356">
        <v>1</v>
      </c>
      <c r="AH17" s="392">
        <v>1</v>
      </c>
      <c r="AI17" s="359">
        <v>1</v>
      </c>
      <c r="AJ17" s="392">
        <v>1</v>
      </c>
      <c r="AK17" s="359">
        <v>0</v>
      </c>
      <c r="AL17" s="392">
        <v>1</v>
      </c>
      <c r="AM17" s="359">
        <v>1</v>
      </c>
      <c r="AN17" s="392">
        <v>1</v>
      </c>
      <c r="AO17" s="368">
        <v>1</v>
      </c>
      <c r="AP17" s="419">
        <v>1</v>
      </c>
      <c r="AQ17" s="359">
        <v>1</v>
      </c>
      <c r="AR17" s="362">
        <v>1</v>
      </c>
      <c r="AS17" s="359">
        <v>1</v>
      </c>
      <c r="AT17" s="362">
        <v>1</v>
      </c>
      <c r="AU17" s="359">
        <v>1</v>
      </c>
      <c r="AV17" s="362">
        <v>1</v>
      </c>
      <c r="AW17" s="359">
        <v>1</v>
      </c>
      <c r="AX17" s="422">
        <v>1</v>
      </c>
      <c r="AY17" s="356">
        <v>1</v>
      </c>
      <c r="AZ17" s="392">
        <v>1</v>
      </c>
      <c r="BA17" s="359">
        <v>1</v>
      </c>
      <c r="BB17" s="392">
        <v>1</v>
      </c>
      <c r="BC17" s="359"/>
      <c r="BD17" s="392">
        <v>1</v>
      </c>
      <c r="BE17" s="359">
        <v>1</v>
      </c>
      <c r="BF17" s="392">
        <v>1</v>
      </c>
      <c r="BG17" s="368">
        <v>1</v>
      </c>
      <c r="BH17" s="356">
        <v>1</v>
      </c>
      <c r="BI17" s="362">
        <v>1</v>
      </c>
      <c r="BJ17" s="359">
        <v>1</v>
      </c>
      <c r="BK17" s="362">
        <v>1</v>
      </c>
      <c r="BL17" s="359">
        <v>1</v>
      </c>
      <c r="BM17" s="362">
        <v>1</v>
      </c>
      <c r="BN17" s="359">
        <v>1</v>
      </c>
      <c r="BO17" s="362">
        <v>1</v>
      </c>
      <c r="BP17" s="368">
        <v>1</v>
      </c>
      <c r="BQ17" s="365">
        <v>1</v>
      </c>
      <c r="BR17" s="359">
        <v>1</v>
      </c>
      <c r="BS17" s="392">
        <v>1</v>
      </c>
      <c r="BT17" s="359">
        <v>0</v>
      </c>
      <c r="BU17" s="392">
        <v>1</v>
      </c>
      <c r="BV17" s="359">
        <v>1</v>
      </c>
      <c r="BW17" s="392">
        <v>1</v>
      </c>
      <c r="BX17" s="359">
        <v>0</v>
      </c>
      <c r="BY17" s="395">
        <v>1</v>
      </c>
      <c r="BZ17" s="356">
        <v>1</v>
      </c>
      <c r="CA17" s="362">
        <v>1</v>
      </c>
      <c r="CB17" s="359">
        <v>1</v>
      </c>
      <c r="CC17" s="362">
        <v>1</v>
      </c>
      <c r="CD17" s="359">
        <v>0</v>
      </c>
      <c r="CE17" s="362">
        <v>1</v>
      </c>
      <c r="CF17" s="359">
        <v>1</v>
      </c>
      <c r="CG17" s="362">
        <v>1</v>
      </c>
      <c r="CH17" s="368">
        <v>1</v>
      </c>
      <c r="CI17" s="356">
        <v>1</v>
      </c>
      <c r="CJ17" s="392">
        <v>1</v>
      </c>
      <c r="CK17" s="359">
        <v>1</v>
      </c>
      <c r="CL17" s="392">
        <v>1</v>
      </c>
      <c r="CM17" s="359">
        <v>1</v>
      </c>
      <c r="CN17" s="392">
        <v>1</v>
      </c>
      <c r="CO17" s="359">
        <v>1</v>
      </c>
      <c r="CP17" s="392">
        <v>1</v>
      </c>
      <c r="CQ17" s="368">
        <v>1</v>
      </c>
      <c r="CR17" s="82"/>
      <c r="CS17" s="3"/>
    </row>
    <row r="18" spans="1:100" s="404" customFormat="1" ht="84.75" customHeight="1" x14ac:dyDescent="0.3">
      <c r="A18" s="3"/>
      <c r="B18" s="81"/>
      <c r="C18" s="191">
        <v>8</v>
      </c>
      <c r="D18" s="823" t="s">
        <v>333</v>
      </c>
      <c r="E18" s="823"/>
      <c r="F18" s="356">
        <v>1</v>
      </c>
      <c r="G18" s="362">
        <v>1</v>
      </c>
      <c r="H18" s="359">
        <v>1</v>
      </c>
      <c r="I18" s="362">
        <v>1</v>
      </c>
      <c r="J18" s="359">
        <v>1</v>
      </c>
      <c r="K18" s="362">
        <v>1</v>
      </c>
      <c r="L18" s="359">
        <v>1</v>
      </c>
      <c r="M18" s="362">
        <v>1</v>
      </c>
      <c r="N18" s="368">
        <v>1</v>
      </c>
      <c r="O18" s="365">
        <v>1</v>
      </c>
      <c r="P18" s="359">
        <v>0</v>
      </c>
      <c r="Q18" s="392">
        <v>0</v>
      </c>
      <c r="R18" s="359">
        <v>1</v>
      </c>
      <c r="S18" s="392">
        <v>1</v>
      </c>
      <c r="T18" s="359">
        <v>1</v>
      </c>
      <c r="U18" s="392">
        <v>1</v>
      </c>
      <c r="V18" s="359">
        <v>1</v>
      </c>
      <c r="W18" s="395">
        <v>1</v>
      </c>
      <c r="X18" s="419">
        <v>1</v>
      </c>
      <c r="Y18" s="359">
        <v>0</v>
      </c>
      <c r="Z18" s="362">
        <v>1</v>
      </c>
      <c r="AA18" s="359">
        <v>1</v>
      </c>
      <c r="AB18" s="362">
        <v>1</v>
      </c>
      <c r="AC18" s="359">
        <v>1</v>
      </c>
      <c r="AD18" s="362">
        <v>1</v>
      </c>
      <c r="AE18" s="359">
        <v>0</v>
      </c>
      <c r="AF18" s="422">
        <v>1</v>
      </c>
      <c r="AG18" s="356">
        <v>1</v>
      </c>
      <c r="AH18" s="392">
        <v>1</v>
      </c>
      <c r="AI18" s="359">
        <v>1</v>
      </c>
      <c r="AJ18" s="392">
        <v>1</v>
      </c>
      <c r="AK18" s="359">
        <v>0</v>
      </c>
      <c r="AL18" s="392">
        <v>1</v>
      </c>
      <c r="AM18" s="359">
        <v>1</v>
      </c>
      <c r="AN18" s="392">
        <v>1</v>
      </c>
      <c r="AO18" s="368">
        <v>1</v>
      </c>
      <c r="AP18" s="419">
        <v>1</v>
      </c>
      <c r="AQ18" s="359">
        <v>1</v>
      </c>
      <c r="AR18" s="362">
        <v>1</v>
      </c>
      <c r="AS18" s="359">
        <v>1</v>
      </c>
      <c r="AT18" s="362">
        <v>1</v>
      </c>
      <c r="AU18" s="359">
        <v>1</v>
      </c>
      <c r="AV18" s="362">
        <v>1</v>
      </c>
      <c r="AW18" s="359">
        <v>1</v>
      </c>
      <c r="AX18" s="422">
        <v>1</v>
      </c>
      <c r="AY18" s="356">
        <v>1</v>
      </c>
      <c r="AZ18" s="392">
        <v>1</v>
      </c>
      <c r="BA18" s="359">
        <v>1</v>
      </c>
      <c r="BB18" s="392">
        <v>1</v>
      </c>
      <c r="BC18" s="359"/>
      <c r="BD18" s="392">
        <v>1</v>
      </c>
      <c r="BE18" s="359">
        <v>1</v>
      </c>
      <c r="BF18" s="392">
        <v>1</v>
      </c>
      <c r="BG18" s="368">
        <v>1</v>
      </c>
      <c r="BH18" s="356">
        <v>1</v>
      </c>
      <c r="BI18" s="362">
        <v>1</v>
      </c>
      <c r="BJ18" s="359">
        <v>1</v>
      </c>
      <c r="BK18" s="362">
        <v>1</v>
      </c>
      <c r="BL18" s="359">
        <v>1</v>
      </c>
      <c r="BM18" s="362">
        <v>1</v>
      </c>
      <c r="BN18" s="359">
        <v>1</v>
      </c>
      <c r="BO18" s="362">
        <v>1</v>
      </c>
      <c r="BP18" s="368">
        <v>1</v>
      </c>
      <c r="BQ18" s="365">
        <v>1</v>
      </c>
      <c r="BR18" s="359">
        <v>1</v>
      </c>
      <c r="BS18" s="392">
        <v>1</v>
      </c>
      <c r="BT18" s="359">
        <v>0</v>
      </c>
      <c r="BU18" s="392">
        <v>1</v>
      </c>
      <c r="BV18" s="359">
        <v>1</v>
      </c>
      <c r="BW18" s="392">
        <v>1</v>
      </c>
      <c r="BX18" s="359">
        <v>0</v>
      </c>
      <c r="BY18" s="395">
        <v>1</v>
      </c>
      <c r="BZ18" s="356">
        <v>1</v>
      </c>
      <c r="CA18" s="362">
        <v>1</v>
      </c>
      <c r="CB18" s="359">
        <v>1</v>
      </c>
      <c r="CC18" s="362">
        <v>1</v>
      </c>
      <c r="CD18" s="359">
        <v>0</v>
      </c>
      <c r="CE18" s="362">
        <v>1</v>
      </c>
      <c r="CF18" s="359">
        <v>1</v>
      </c>
      <c r="CG18" s="362">
        <v>1</v>
      </c>
      <c r="CH18" s="368">
        <v>1</v>
      </c>
      <c r="CI18" s="356">
        <v>1</v>
      </c>
      <c r="CJ18" s="392">
        <v>1</v>
      </c>
      <c r="CK18" s="359">
        <v>1</v>
      </c>
      <c r="CL18" s="392">
        <v>1</v>
      </c>
      <c r="CM18" s="359">
        <v>1</v>
      </c>
      <c r="CN18" s="392">
        <v>1</v>
      </c>
      <c r="CO18" s="359">
        <v>1</v>
      </c>
      <c r="CP18" s="392">
        <v>1</v>
      </c>
      <c r="CQ18" s="368">
        <v>1</v>
      </c>
      <c r="CR18" s="82"/>
      <c r="CS18" s="3"/>
    </row>
    <row r="19" spans="1:100" s="404" customFormat="1" ht="22.5" customHeight="1" x14ac:dyDescent="0.3">
      <c r="A19" s="3"/>
      <c r="B19" s="81"/>
      <c r="C19" s="204">
        <v>9</v>
      </c>
      <c r="D19" s="836" t="s">
        <v>33</v>
      </c>
      <c r="E19" s="836"/>
      <c r="F19" s="356">
        <v>1</v>
      </c>
      <c r="G19" s="362" t="s">
        <v>395</v>
      </c>
      <c r="H19" s="359">
        <v>1</v>
      </c>
      <c r="I19" s="362" t="s">
        <v>395</v>
      </c>
      <c r="J19" s="359">
        <v>1</v>
      </c>
      <c r="K19" s="362" t="s">
        <v>395</v>
      </c>
      <c r="L19" s="359">
        <v>1</v>
      </c>
      <c r="M19" s="362" t="s">
        <v>395</v>
      </c>
      <c r="N19" s="368">
        <v>1</v>
      </c>
      <c r="O19" s="365">
        <v>1</v>
      </c>
      <c r="P19" s="359">
        <v>0</v>
      </c>
      <c r="Q19" s="392">
        <v>0</v>
      </c>
      <c r="R19" s="359">
        <v>1</v>
      </c>
      <c r="S19" s="392">
        <v>1</v>
      </c>
      <c r="T19" s="359">
        <v>1</v>
      </c>
      <c r="U19" s="392">
        <v>1</v>
      </c>
      <c r="V19" s="359">
        <v>1</v>
      </c>
      <c r="W19" s="395">
        <v>1</v>
      </c>
      <c r="X19" s="419" t="s">
        <v>395</v>
      </c>
      <c r="Y19" s="359">
        <v>1</v>
      </c>
      <c r="Z19" s="362" t="s">
        <v>395</v>
      </c>
      <c r="AA19" s="359">
        <v>1</v>
      </c>
      <c r="AB19" s="362" t="s">
        <v>395</v>
      </c>
      <c r="AC19" s="359">
        <v>1</v>
      </c>
      <c r="AD19" s="362" t="s">
        <v>395</v>
      </c>
      <c r="AE19" s="359">
        <v>0</v>
      </c>
      <c r="AF19" s="422" t="s">
        <v>395</v>
      </c>
      <c r="AG19" s="356">
        <v>1</v>
      </c>
      <c r="AH19" s="392">
        <v>1</v>
      </c>
      <c r="AI19" s="359">
        <v>1</v>
      </c>
      <c r="AJ19" s="392">
        <v>1</v>
      </c>
      <c r="AK19" s="359">
        <v>0</v>
      </c>
      <c r="AL19" s="392">
        <v>1</v>
      </c>
      <c r="AM19" s="359">
        <v>1</v>
      </c>
      <c r="AN19" s="392">
        <v>1</v>
      </c>
      <c r="AO19" s="368">
        <v>1</v>
      </c>
      <c r="AP19" s="419" t="s">
        <v>395</v>
      </c>
      <c r="AQ19" s="359">
        <v>1</v>
      </c>
      <c r="AR19" s="362" t="s">
        <v>395</v>
      </c>
      <c r="AS19" s="359">
        <v>1</v>
      </c>
      <c r="AT19" s="362" t="s">
        <v>395</v>
      </c>
      <c r="AU19" s="359">
        <v>1</v>
      </c>
      <c r="AV19" s="362" t="s">
        <v>395</v>
      </c>
      <c r="AW19" s="359">
        <v>1</v>
      </c>
      <c r="AX19" s="422" t="s">
        <v>395</v>
      </c>
      <c r="AY19" s="356">
        <v>1</v>
      </c>
      <c r="AZ19" s="392">
        <v>1</v>
      </c>
      <c r="BA19" s="359">
        <v>1</v>
      </c>
      <c r="BB19" s="392">
        <v>1</v>
      </c>
      <c r="BC19" s="359"/>
      <c r="BD19" s="392">
        <v>1</v>
      </c>
      <c r="BE19" s="359">
        <v>1</v>
      </c>
      <c r="BF19" s="392">
        <v>1</v>
      </c>
      <c r="BG19" s="368">
        <v>1</v>
      </c>
      <c r="BH19" s="356">
        <v>1</v>
      </c>
      <c r="BI19" s="362" t="s">
        <v>395</v>
      </c>
      <c r="BJ19" s="359">
        <v>1</v>
      </c>
      <c r="BK19" s="362" t="s">
        <v>395</v>
      </c>
      <c r="BL19" s="359">
        <v>1</v>
      </c>
      <c r="BM19" s="362" t="s">
        <v>395</v>
      </c>
      <c r="BN19" s="359">
        <v>1</v>
      </c>
      <c r="BO19" s="362" t="s">
        <v>395</v>
      </c>
      <c r="BP19" s="368">
        <v>1</v>
      </c>
      <c r="BQ19" s="365">
        <v>1</v>
      </c>
      <c r="BR19" s="359">
        <v>1</v>
      </c>
      <c r="BS19" s="392">
        <v>1</v>
      </c>
      <c r="BT19" s="359">
        <v>0</v>
      </c>
      <c r="BU19" s="392">
        <v>1</v>
      </c>
      <c r="BV19" s="359">
        <v>1</v>
      </c>
      <c r="BW19" s="392">
        <v>1</v>
      </c>
      <c r="BX19" s="359">
        <v>0</v>
      </c>
      <c r="BY19" s="395">
        <v>1</v>
      </c>
      <c r="BZ19" s="356">
        <v>1</v>
      </c>
      <c r="CA19" s="362" t="s">
        <v>395</v>
      </c>
      <c r="CB19" s="359">
        <v>1</v>
      </c>
      <c r="CC19" s="362" t="s">
        <v>395</v>
      </c>
      <c r="CD19" s="359">
        <v>0</v>
      </c>
      <c r="CE19" s="362" t="s">
        <v>395</v>
      </c>
      <c r="CF19" s="359">
        <v>1</v>
      </c>
      <c r="CG19" s="362" t="s">
        <v>395</v>
      </c>
      <c r="CH19" s="368">
        <v>1</v>
      </c>
      <c r="CI19" s="356">
        <v>1</v>
      </c>
      <c r="CJ19" s="392">
        <v>1</v>
      </c>
      <c r="CK19" s="359">
        <v>1</v>
      </c>
      <c r="CL19" s="392">
        <v>1</v>
      </c>
      <c r="CM19" s="359">
        <v>1</v>
      </c>
      <c r="CN19" s="392">
        <v>1</v>
      </c>
      <c r="CO19" s="359">
        <v>1</v>
      </c>
      <c r="CP19" s="392">
        <v>1</v>
      </c>
      <c r="CQ19" s="368">
        <v>1</v>
      </c>
      <c r="CR19" s="82"/>
      <c r="CS19" s="3"/>
    </row>
    <row r="20" spans="1:100" s="404" customFormat="1" ht="44.25" customHeight="1" x14ac:dyDescent="0.3">
      <c r="A20" s="3"/>
      <c r="B20" s="81"/>
      <c r="C20" s="191">
        <v>10</v>
      </c>
      <c r="D20" s="823" t="s">
        <v>238</v>
      </c>
      <c r="E20" s="823"/>
      <c r="F20" s="356">
        <v>1</v>
      </c>
      <c r="G20" s="362">
        <v>1</v>
      </c>
      <c r="H20" s="359">
        <v>1</v>
      </c>
      <c r="I20" s="362">
        <v>1</v>
      </c>
      <c r="J20" s="359">
        <v>1</v>
      </c>
      <c r="K20" s="362">
        <v>1</v>
      </c>
      <c r="L20" s="359">
        <v>1</v>
      </c>
      <c r="M20" s="362">
        <v>1</v>
      </c>
      <c r="N20" s="368">
        <v>1</v>
      </c>
      <c r="O20" s="365">
        <v>1</v>
      </c>
      <c r="P20" s="359">
        <v>0</v>
      </c>
      <c r="Q20" s="392" t="s">
        <v>395</v>
      </c>
      <c r="R20" s="359">
        <v>1</v>
      </c>
      <c r="S20" s="392">
        <v>1</v>
      </c>
      <c r="T20" s="359">
        <v>1</v>
      </c>
      <c r="U20" s="392">
        <v>1</v>
      </c>
      <c r="V20" s="359">
        <v>1</v>
      </c>
      <c r="W20" s="395">
        <v>1</v>
      </c>
      <c r="X20" s="419">
        <v>1</v>
      </c>
      <c r="Y20" s="359">
        <v>1</v>
      </c>
      <c r="Z20" s="362">
        <v>1</v>
      </c>
      <c r="AA20" s="359">
        <v>1</v>
      </c>
      <c r="AB20" s="362">
        <v>1</v>
      </c>
      <c r="AC20" s="359">
        <v>1</v>
      </c>
      <c r="AD20" s="362">
        <v>1</v>
      </c>
      <c r="AE20" s="359">
        <v>0</v>
      </c>
      <c r="AF20" s="422">
        <v>1</v>
      </c>
      <c r="AG20" s="356">
        <v>1</v>
      </c>
      <c r="AH20" s="392">
        <v>1</v>
      </c>
      <c r="AI20" s="359">
        <v>1</v>
      </c>
      <c r="AJ20" s="392">
        <v>1</v>
      </c>
      <c r="AK20" s="359">
        <v>0</v>
      </c>
      <c r="AL20" s="392">
        <v>1</v>
      </c>
      <c r="AM20" s="359">
        <v>1</v>
      </c>
      <c r="AN20" s="392">
        <v>1</v>
      </c>
      <c r="AO20" s="368">
        <v>1</v>
      </c>
      <c r="AP20" s="419">
        <v>1</v>
      </c>
      <c r="AQ20" s="359">
        <v>1</v>
      </c>
      <c r="AR20" s="362">
        <v>1</v>
      </c>
      <c r="AS20" s="359">
        <v>1</v>
      </c>
      <c r="AT20" s="362">
        <v>1</v>
      </c>
      <c r="AU20" s="359">
        <v>1</v>
      </c>
      <c r="AV20" s="362">
        <v>1</v>
      </c>
      <c r="AW20" s="359">
        <v>1</v>
      </c>
      <c r="AX20" s="422">
        <v>1</v>
      </c>
      <c r="AY20" s="356">
        <v>1</v>
      </c>
      <c r="AZ20" s="392">
        <v>1</v>
      </c>
      <c r="BA20" s="359">
        <v>1</v>
      </c>
      <c r="BB20" s="392">
        <v>1</v>
      </c>
      <c r="BC20" s="359"/>
      <c r="BD20" s="392">
        <v>1</v>
      </c>
      <c r="BE20" s="359">
        <v>1</v>
      </c>
      <c r="BF20" s="392">
        <v>1</v>
      </c>
      <c r="BG20" s="368">
        <v>1</v>
      </c>
      <c r="BH20" s="356">
        <v>1</v>
      </c>
      <c r="BI20" s="362">
        <v>1</v>
      </c>
      <c r="BJ20" s="359">
        <v>1</v>
      </c>
      <c r="BK20" s="362">
        <v>1</v>
      </c>
      <c r="BL20" s="359">
        <v>1</v>
      </c>
      <c r="BM20" s="362">
        <v>1</v>
      </c>
      <c r="BN20" s="359">
        <v>1</v>
      </c>
      <c r="BO20" s="362">
        <v>1</v>
      </c>
      <c r="BP20" s="368">
        <v>1</v>
      </c>
      <c r="BQ20" s="365">
        <v>1</v>
      </c>
      <c r="BR20" s="359">
        <v>1</v>
      </c>
      <c r="BS20" s="392">
        <v>1</v>
      </c>
      <c r="BT20" s="359">
        <v>0</v>
      </c>
      <c r="BU20" s="392">
        <v>1</v>
      </c>
      <c r="BV20" s="359">
        <v>1</v>
      </c>
      <c r="BW20" s="392">
        <v>1</v>
      </c>
      <c r="BX20" s="359">
        <v>0</v>
      </c>
      <c r="BY20" s="395">
        <v>1</v>
      </c>
      <c r="BZ20" s="356">
        <v>1</v>
      </c>
      <c r="CA20" s="362">
        <v>1</v>
      </c>
      <c r="CB20" s="359">
        <v>1</v>
      </c>
      <c r="CC20" s="362">
        <v>1</v>
      </c>
      <c r="CD20" s="359">
        <v>0</v>
      </c>
      <c r="CE20" s="362">
        <v>1</v>
      </c>
      <c r="CF20" s="359">
        <v>1</v>
      </c>
      <c r="CG20" s="362">
        <v>1</v>
      </c>
      <c r="CH20" s="368">
        <v>1</v>
      </c>
      <c r="CI20" s="356">
        <v>1</v>
      </c>
      <c r="CJ20" s="392">
        <v>1</v>
      </c>
      <c r="CK20" s="359">
        <v>1</v>
      </c>
      <c r="CL20" s="392">
        <v>1</v>
      </c>
      <c r="CM20" s="359">
        <v>1</v>
      </c>
      <c r="CN20" s="392">
        <v>1</v>
      </c>
      <c r="CO20" s="359">
        <v>1</v>
      </c>
      <c r="CP20" s="392">
        <v>1</v>
      </c>
      <c r="CQ20" s="368">
        <v>1</v>
      </c>
      <c r="CR20" s="82"/>
      <c r="CS20" s="3"/>
    </row>
    <row r="21" spans="1:100" s="404" customFormat="1" ht="37.5" customHeight="1" x14ac:dyDescent="0.3">
      <c r="A21" s="3"/>
      <c r="B21" s="81"/>
      <c r="C21" s="204">
        <v>11</v>
      </c>
      <c r="D21" s="833" t="s">
        <v>344</v>
      </c>
      <c r="E21" s="833"/>
      <c r="F21" s="356">
        <v>0</v>
      </c>
      <c r="G21" s="362">
        <v>1</v>
      </c>
      <c r="H21" s="359">
        <v>0</v>
      </c>
      <c r="I21" s="362">
        <v>1</v>
      </c>
      <c r="J21" s="359">
        <v>0</v>
      </c>
      <c r="K21" s="362">
        <v>1</v>
      </c>
      <c r="L21" s="359">
        <v>0</v>
      </c>
      <c r="M21" s="362">
        <v>1</v>
      </c>
      <c r="N21" s="368">
        <v>0</v>
      </c>
      <c r="O21" s="365">
        <v>1</v>
      </c>
      <c r="P21" s="359">
        <v>0</v>
      </c>
      <c r="Q21" s="392">
        <v>1</v>
      </c>
      <c r="R21" s="359">
        <v>1</v>
      </c>
      <c r="S21" s="392">
        <v>1</v>
      </c>
      <c r="T21" s="359">
        <v>1</v>
      </c>
      <c r="U21" s="392">
        <v>1</v>
      </c>
      <c r="V21" s="359">
        <v>1</v>
      </c>
      <c r="W21" s="395">
        <v>1</v>
      </c>
      <c r="X21" s="419">
        <v>1</v>
      </c>
      <c r="Y21" s="359">
        <v>0</v>
      </c>
      <c r="Z21" s="362">
        <v>1</v>
      </c>
      <c r="AA21" s="359">
        <v>1</v>
      </c>
      <c r="AB21" s="362">
        <v>1</v>
      </c>
      <c r="AC21" s="359">
        <v>0</v>
      </c>
      <c r="AD21" s="362">
        <v>1</v>
      </c>
      <c r="AE21" s="359">
        <v>0</v>
      </c>
      <c r="AF21" s="422">
        <v>1</v>
      </c>
      <c r="AG21" s="356">
        <v>0</v>
      </c>
      <c r="AH21" s="392">
        <v>1</v>
      </c>
      <c r="AI21" s="359">
        <v>1</v>
      </c>
      <c r="AJ21" s="392">
        <v>1</v>
      </c>
      <c r="AK21" s="359" t="s">
        <v>395</v>
      </c>
      <c r="AL21" s="392">
        <v>1</v>
      </c>
      <c r="AM21" s="359">
        <v>1</v>
      </c>
      <c r="AN21" s="392">
        <v>1</v>
      </c>
      <c r="AO21" s="368">
        <v>0</v>
      </c>
      <c r="AP21" s="419">
        <v>1</v>
      </c>
      <c r="AQ21" s="359">
        <v>1</v>
      </c>
      <c r="AR21" s="362">
        <v>1</v>
      </c>
      <c r="AS21" s="359">
        <v>0</v>
      </c>
      <c r="AT21" s="362">
        <v>1</v>
      </c>
      <c r="AU21" s="359">
        <v>0</v>
      </c>
      <c r="AV21" s="362">
        <v>1</v>
      </c>
      <c r="AW21" s="359">
        <v>0</v>
      </c>
      <c r="AX21" s="422">
        <v>1</v>
      </c>
      <c r="AY21" s="356">
        <v>1</v>
      </c>
      <c r="AZ21" s="392">
        <v>1</v>
      </c>
      <c r="BA21" s="359">
        <v>0</v>
      </c>
      <c r="BB21" s="392">
        <v>1</v>
      </c>
      <c r="BC21" s="359"/>
      <c r="BD21" s="392">
        <v>1</v>
      </c>
      <c r="BE21" s="359">
        <v>0</v>
      </c>
      <c r="BF21" s="392">
        <v>1</v>
      </c>
      <c r="BG21" s="368">
        <v>1</v>
      </c>
      <c r="BH21" s="356">
        <v>1</v>
      </c>
      <c r="BI21" s="362">
        <v>1</v>
      </c>
      <c r="BJ21" s="359">
        <v>0</v>
      </c>
      <c r="BK21" s="362">
        <v>1</v>
      </c>
      <c r="BL21" s="359">
        <v>1</v>
      </c>
      <c r="BM21" s="362">
        <v>1</v>
      </c>
      <c r="BN21" s="359">
        <v>0</v>
      </c>
      <c r="BO21" s="362">
        <v>1</v>
      </c>
      <c r="BP21" s="368">
        <v>1</v>
      </c>
      <c r="BQ21" s="365">
        <v>1</v>
      </c>
      <c r="BR21" s="359">
        <v>0</v>
      </c>
      <c r="BS21" s="392">
        <v>1</v>
      </c>
      <c r="BT21" s="359">
        <v>0</v>
      </c>
      <c r="BU21" s="392">
        <v>1</v>
      </c>
      <c r="BV21" s="359">
        <v>0</v>
      </c>
      <c r="BW21" s="392">
        <v>1</v>
      </c>
      <c r="BX21" s="359">
        <v>0</v>
      </c>
      <c r="BY21" s="395">
        <v>1</v>
      </c>
      <c r="BZ21" s="356">
        <v>1</v>
      </c>
      <c r="CA21" s="362">
        <v>1</v>
      </c>
      <c r="CB21" s="359">
        <v>0</v>
      </c>
      <c r="CC21" s="362">
        <v>1</v>
      </c>
      <c r="CD21" s="359">
        <v>0</v>
      </c>
      <c r="CE21" s="362">
        <v>1</v>
      </c>
      <c r="CF21" s="359">
        <v>0</v>
      </c>
      <c r="CG21" s="362">
        <v>1</v>
      </c>
      <c r="CH21" s="368">
        <v>0</v>
      </c>
      <c r="CI21" s="356">
        <v>1</v>
      </c>
      <c r="CJ21" s="392">
        <v>1</v>
      </c>
      <c r="CK21" s="359">
        <v>0</v>
      </c>
      <c r="CL21" s="392">
        <v>1</v>
      </c>
      <c r="CM21" s="359">
        <v>1</v>
      </c>
      <c r="CN21" s="392">
        <v>1</v>
      </c>
      <c r="CO21" s="359">
        <v>0</v>
      </c>
      <c r="CP21" s="392">
        <v>1</v>
      </c>
      <c r="CQ21" s="368">
        <v>1</v>
      </c>
      <c r="CR21" s="82"/>
      <c r="CS21" s="3"/>
    </row>
    <row r="22" spans="1:100" s="404" customFormat="1" ht="24" customHeight="1" x14ac:dyDescent="0.3">
      <c r="A22" s="3"/>
      <c r="B22" s="81"/>
      <c r="C22" s="191">
        <v>12</v>
      </c>
      <c r="D22" s="834" t="s">
        <v>345</v>
      </c>
      <c r="E22" s="835"/>
      <c r="F22" s="356">
        <v>1</v>
      </c>
      <c r="G22" s="362">
        <v>1</v>
      </c>
      <c r="H22" s="359">
        <v>1</v>
      </c>
      <c r="I22" s="362">
        <v>1</v>
      </c>
      <c r="J22" s="359">
        <v>1</v>
      </c>
      <c r="K22" s="362">
        <v>1</v>
      </c>
      <c r="L22" s="359">
        <v>1</v>
      </c>
      <c r="M22" s="362">
        <v>1</v>
      </c>
      <c r="N22" s="368">
        <v>1</v>
      </c>
      <c r="O22" s="365">
        <v>1</v>
      </c>
      <c r="P22" s="359">
        <v>0</v>
      </c>
      <c r="Q22" s="392">
        <v>1</v>
      </c>
      <c r="R22" s="359">
        <v>1</v>
      </c>
      <c r="S22" s="392">
        <v>1</v>
      </c>
      <c r="T22" s="359">
        <v>1</v>
      </c>
      <c r="U22" s="392">
        <v>1</v>
      </c>
      <c r="V22" s="359">
        <v>1</v>
      </c>
      <c r="W22" s="395">
        <v>0</v>
      </c>
      <c r="X22" s="419">
        <v>1</v>
      </c>
      <c r="Y22" s="359">
        <v>1</v>
      </c>
      <c r="Z22" s="362">
        <v>1</v>
      </c>
      <c r="AA22" s="359">
        <v>0</v>
      </c>
      <c r="AB22" s="362">
        <v>1</v>
      </c>
      <c r="AC22" s="359">
        <v>1</v>
      </c>
      <c r="AD22" s="362">
        <v>1</v>
      </c>
      <c r="AE22" s="359">
        <v>0</v>
      </c>
      <c r="AF22" s="422">
        <v>1</v>
      </c>
      <c r="AG22" s="356">
        <v>1</v>
      </c>
      <c r="AH22" s="392">
        <v>1</v>
      </c>
      <c r="AI22" s="359">
        <v>1</v>
      </c>
      <c r="AJ22" s="392">
        <v>1</v>
      </c>
      <c r="AK22" s="359">
        <v>0</v>
      </c>
      <c r="AL22" s="392">
        <v>1</v>
      </c>
      <c r="AM22" s="359">
        <v>1</v>
      </c>
      <c r="AN22" s="392">
        <v>1</v>
      </c>
      <c r="AO22" s="368">
        <v>1</v>
      </c>
      <c r="AP22" s="419">
        <v>1</v>
      </c>
      <c r="AQ22" s="359">
        <v>1</v>
      </c>
      <c r="AR22" s="362">
        <v>1</v>
      </c>
      <c r="AS22" s="359">
        <v>1</v>
      </c>
      <c r="AT22" s="362">
        <v>1</v>
      </c>
      <c r="AU22" s="359">
        <v>1</v>
      </c>
      <c r="AV22" s="362">
        <v>1</v>
      </c>
      <c r="AW22" s="359">
        <v>1</v>
      </c>
      <c r="AX22" s="422">
        <v>1</v>
      </c>
      <c r="AY22" s="356">
        <v>1</v>
      </c>
      <c r="AZ22" s="392">
        <v>1</v>
      </c>
      <c r="BA22" s="359">
        <v>1</v>
      </c>
      <c r="BB22" s="392">
        <v>1</v>
      </c>
      <c r="BC22" s="359"/>
      <c r="BD22" s="392">
        <v>1</v>
      </c>
      <c r="BE22" s="359">
        <v>1</v>
      </c>
      <c r="BF22" s="392">
        <v>1</v>
      </c>
      <c r="BG22" s="368">
        <v>1</v>
      </c>
      <c r="BH22" s="356">
        <v>1</v>
      </c>
      <c r="BI22" s="362">
        <v>1</v>
      </c>
      <c r="BJ22" s="359">
        <v>1</v>
      </c>
      <c r="BK22" s="362">
        <v>1</v>
      </c>
      <c r="BL22" s="359">
        <v>1</v>
      </c>
      <c r="BM22" s="362">
        <v>1</v>
      </c>
      <c r="BN22" s="359">
        <v>1</v>
      </c>
      <c r="BO22" s="362">
        <v>1</v>
      </c>
      <c r="BP22" s="368">
        <v>1</v>
      </c>
      <c r="BQ22" s="365">
        <v>1</v>
      </c>
      <c r="BR22" s="359">
        <v>1</v>
      </c>
      <c r="BS22" s="392">
        <v>1</v>
      </c>
      <c r="BT22" s="359">
        <v>0</v>
      </c>
      <c r="BU22" s="392">
        <v>1</v>
      </c>
      <c r="BV22" s="359">
        <v>1</v>
      </c>
      <c r="BW22" s="392">
        <v>1</v>
      </c>
      <c r="BX22" s="359">
        <v>1</v>
      </c>
      <c r="BY22" s="395">
        <v>1</v>
      </c>
      <c r="BZ22" s="356">
        <v>1</v>
      </c>
      <c r="CA22" s="362">
        <v>1</v>
      </c>
      <c r="CB22" s="359">
        <v>1</v>
      </c>
      <c r="CC22" s="362">
        <v>1</v>
      </c>
      <c r="CD22" s="359">
        <v>0</v>
      </c>
      <c r="CE22" s="362">
        <v>1</v>
      </c>
      <c r="CF22" s="359">
        <v>1</v>
      </c>
      <c r="CG22" s="362">
        <v>1</v>
      </c>
      <c r="CH22" s="368">
        <v>1</v>
      </c>
      <c r="CI22" s="356">
        <v>1</v>
      </c>
      <c r="CJ22" s="392">
        <v>1</v>
      </c>
      <c r="CK22" s="359">
        <v>1</v>
      </c>
      <c r="CL22" s="392">
        <v>1</v>
      </c>
      <c r="CM22" s="359">
        <v>1</v>
      </c>
      <c r="CN22" s="392">
        <v>1</v>
      </c>
      <c r="CO22" s="359">
        <v>1</v>
      </c>
      <c r="CP22" s="392">
        <v>1</v>
      </c>
      <c r="CQ22" s="368">
        <v>1</v>
      </c>
      <c r="CR22" s="82"/>
      <c r="CS22" s="3"/>
    </row>
    <row r="23" spans="1:100" s="404" customFormat="1" ht="20.25" customHeight="1" thickBot="1" x14ac:dyDescent="0.35">
      <c r="A23" s="3"/>
      <c r="B23" s="81"/>
      <c r="C23" s="406">
        <v>13</v>
      </c>
      <c r="D23" s="813" t="s">
        <v>162</v>
      </c>
      <c r="E23" s="850"/>
      <c r="F23" s="357">
        <v>1</v>
      </c>
      <c r="G23" s="363" t="s">
        <v>395</v>
      </c>
      <c r="H23" s="360">
        <v>1</v>
      </c>
      <c r="I23" s="363" t="s">
        <v>395</v>
      </c>
      <c r="J23" s="360">
        <v>1</v>
      </c>
      <c r="K23" s="363" t="s">
        <v>395</v>
      </c>
      <c r="L23" s="360">
        <v>1</v>
      </c>
      <c r="M23" s="363" t="s">
        <v>395</v>
      </c>
      <c r="N23" s="397">
        <v>1</v>
      </c>
      <c r="O23" s="366">
        <v>1</v>
      </c>
      <c r="P23" s="360">
        <v>0</v>
      </c>
      <c r="Q23" s="393">
        <v>1</v>
      </c>
      <c r="R23" s="360">
        <v>1</v>
      </c>
      <c r="S23" s="393">
        <v>0</v>
      </c>
      <c r="T23" s="360">
        <v>1</v>
      </c>
      <c r="U23" s="223">
        <v>1</v>
      </c>
      <c r="V23" s="360">
        <v>1</v>
      </c>
      <c r="W23" s="396">
        <v>1</v>
      </c>
      <c r="X23" s="420" t="s">
        <v>395</v>
      </c>
      <c r="Y23" s="360">
        <v>1</v>
      </c>
      <c r="Z23" s="363" t="s">
        <v>395</v>
      </c>
      <c r="AA23" s="360">
        <v>0</v>
      </c>
      <c r="AB23" s="363" t="s">
        <v>395</v>
      </c>
      <c r="AC23" s="360">
        <v>1</v>
      </c>
      <c r="AD23" s="363" t="s">
        <v>395</v>
      </c>
      <c r="AE23" s="360">
        <v>0</v>
      </c>
      <c r="AF23" s="423" t="s">
        <v>395</v>
      </c>
      <c r="AG23" s="357">
        <v>1</v>
      </c>
      <c r="AH23" s="393">
        <v>1</v>
      </c>
      <c r="AI23" s="360">
        <v>1</v>
      </c>
      <c r="AJ23" s="393">
        <v>1</v>
      </c>
      <c r="AK23" s="360">
        <v>0</v>
      </c>
      <c r="AL23" s="393">
        <v>1</v>
      </c>
      <c r="AM23" s="360">
        <v>1</v>
      </c>
      <c r="AN23" s="393">
        <v>1</v>
      </c>
      <c r="AO23" s="397">
        <v>1</v>
      </c>
      <c r="AP23" s="420" t="s">
        <v>395</v>
      </c>
      <c r="AQ23" s="360">
        <v>1</v>
      </c>
      <c r="AR23" s="363" t="s">
        <v>395</v>
      </c>
      <c r="AS23" s="360">
        <v>1</v>
      </c>
      <c r="AT23" s="363" t="s">
        <v>395</v>
      </c>
      <c r="AU23" s="360">
        <v>1</v>
      </c>
      <c r="AV23" s="363" t="s">
        <v>395</v>
      </c>
      <c r="AW23" s="360">
        <v>1</v>
      </c>
      <c r="AX23" s="423" t="s">
        <v>395</v>
      </c>
      <c r="AY23" s="357">
        <v>0</v>
      </c>
      <c r="AZ23" s="393">
        <v>1</v>
      </c>
      <c r="BA23" s="360">
        <v>1</v>
      </c>
      <c r="BB23" s="393">
        <v>1</v>
      </c>
      <c r="BC23" s="360"/>
      <c r="BD23" s="393">
        <v>1</v>
      </c>
      <c r="BE23" s="360">
        <v>1</v>
      </c>
      <c r="BF23" s="393">
        <v>1</v>
      </c>
      <c r="BG23" s="397">
        <v>1</v>
      </c>
      <c r="BH23" s="357">
        <v>0</v>
      </c>
      <c r="BI23" s="363" t="s">
        <v>395</v>
      </c>
      <c r="BJ23" s="360">
        <v>1</v>
      </c>
      <c r="BK23" s="363" t="s">
        <v>395</v>
      </c>
      <c r="BL23" s="360"/>
      <c r="BM23" s="363" t="s">
        <v>395</v>
      </c>
      <c r="BN23" s="360">
        <v>1</v>
      </c>
      <c r="BO23" s="363" t="s">
        <v>395</v>
      </c>
      <c r="BP23" s="397"/>
      <c r="BQ23" s="366">
        <v>1</v>
      </c>
      <c r="BR23" s="360">
        <v>1</v>
      </c>
      <c r="BS23" s="393">
        <v>1</v>
      </c>
      <c r="BT23" s="360">
        <v>0</v>
      </c>
      <c r="BU23" s="393">
        <v>1</v>
      </c>
      <c r="BV23" s="360">
        <v>1</v>
      </c>
      <c r="BW23" s="393">
        <v>1</v>
      </c>
      <c r="BX23" s="360">
        <v>1</v>
      </c>
      <c r="BY23" s="396">
        <v>1</v>
      </c>
      <c r="BZ23" s="357">
        <v>1</v>
      </c>
      <c r="CA23" s="363" t="s">
        <v>395</v>
      </c>
      <c r="CB23" s="360">
        <v>1</v>
      </c>
      <c r="CC23" s="363" t="s">
        <v>395</v>
      </c>
      <c r="CD23" s="360">
        <v>0</v>
      </c>
      <c r="CE23" s="363" t="s">
        <v>395</v>
      </c>
      <c r="CF23" s="360">
        <v>1</v>
      </c>
      <c r="CG23" s="363" t="s">
        <v>395</v>
      </c>
      <c r="CH23" s="397">
        <v>1</v>
      </c>
      <c r="CI23" s="357">
        <v>1</v>
      </c>
      <c r="CJ23" s="393">
        <v>1</v>
      </c>
      <c r="CK23" s="360">
        <v>1</v>
      </c>
      <c r="CL23" s="393">
        <v>1</v>
      </c>
      <c r="CM23" s="360">
        <v>1</v>
      </c>
      <c r="CN23" s="393">
        <v>1</v>
      </c>
      <c r="CO23" s="360">
        <v>1</v>
      </c>
      <c r="CP23" s="393">
        <v>1</v>
      </c>
      <c r="CQ23" s="397">
        <v>1</v>
      </c>
      <c r="CR23" s="82"/>
      <c r="CS23" s="3"/>
    </row>
    <row r="24" spans="1:100" s="404" customFormat="1" ht="24.75" customHeight="1" thickBot="1" x14ac:dyDescent="0.4">
      <c r="A24" s="3"/>
      <c r="B24" s="81"/>
      <c r="C24" s="23" t="s">
        <v>35</v>
      </c>
      <c r="D24" s="829" t="s">
        <v>448</v>
      </c>
      <c r="E24" s="829"/>
      <c r="F24" s="829"/>
      <c r="G24" s="829"/>
      <c r="H24" s="829"/>
      <c r="I24" s="829"/>
      <c r="J24" s="829"/>
      <c r="K24" s="829"/>
      <c r="L24" s="829"/>
      <c r="M24" s="829"/>
      <c r="N24" s="829"/>
      <c r="O24" s="829"/>
      <c r="P24" s="829"/>
      <c r="Q24" s="829"/>
      <c r="R24" s="829"/>
      <c r="S24" s="829"/>
      <c r="T24" s="829"/>
      <c r="U24" s="829"/>
      <c r="V24" s="829"/>
      <c r="W24" s="829"/>
      <c r="X24" s="829"/>
      <c r="Y24" s="829"/>
      <c r="Z24" s="829"/>
      <c r="AA24" s="829"/>
      <c r="AB24" s="829"/>
      <c r="AC24" s="829"/>
      <c r="AD24" s="829"/>
      <c r="AE24" s="829"/>
      <c r="AF24" s="829"/>
      <c r="AG24" s="829"/>
      <c r="AH24" s="829"/>
      <c r="AI24" s="829"/>
      <c r="AJ24" s="829"/>
      <c r="AK24" s="829"/>
      <c r="AL24" s="829"/>
      <c r="AM24" s="829"/>
      <c r="AN24" s="829"/>
      <c r="AO24" s="829"/>
      <c r="AP24" s="829"/>
      <c r="AQ24" s="829"/>
      <c r="AR24" s="829"/>
      <c r="AS24" s="829"/>
      <c r="AT24" s="829"/>
      <c r="AU24" s="829"/>
      <c r="AV24" s="829"/>
      <c r="AW24" s="829"/>
      <c r="AX24" s="829"/>
      <c r="AY24" s="829"/>
      <c r="AZ24" s="829"/>
      <c r="BA24" s="829"/>
      <c r="BB24" s="829"/>
      <c r="BC24" s="829"/>
      <c r="BD24" s="829"/>
      <c r="BE24" s="829"/>
      <c r="BF24" s="829"/>
      <c r="BG24" s="829"/>
      <c r="BH24" s="829"/>
      <c r="BI24" s="829"/>
      <c r="BJ24" s="829"/>
      <c r="BK24" s="829"/>
      <c r="BL24" s="829"/>
      <c r="BM24" s="829"/>
      <c r="BN24" s="829"/>
      <c r="BO24" s="829"/>
      <c r="BP24" s="829"/>
      <c r="BQ24" s="829"/>
      <c r="BR24" s="829"/>
      <c r="BS24" s="829"/>
      <c r="BT24" s="829"/>
      <c r="BU24" s="829"/>
      <c r="BV24" s="829"/>
      <c r="BW24" s="829"/>
      <c r="BX24" s="829"/>
      <c r="BY24" s="829"/>
      <c r="BZ24" s="829"/>
      <c r="CA24" s="829"/>
      <c r="CB24" s="829"/>
      <c r="CC24" s="829"/>
      <c r="CD24" s="829"/>
      <c r="CE24" s="829"/>
      <c r="CF24" s="829"/>
      <c r="CG24" s="829"/>
      <c r="CH24" s="829"/>
      <c r="CI24" s="829"/>
      <c r="CJ24" s="829"/>
      <c r="CK24" s="829"/>
      <c r="CL24" s="829"/>
      <c r="CM24" s="829"/>
      <c r="CN24" s="829"/>
      <c r="CO24" s="829"/>
      <c r="CP24" s="829"/>
      <c r="CQ24" s="829"/>
      <c r="CR24" s="82"/>
      <c r="CS24" s="3"/>
    </row>
    <row r="25" spans="1:100" s="404" customFormat="1" ht="19.5" customHeight="1" thickBot="1" x14ac:dyDescent="0.4">
      <c r="A25" s="3"/>
      <c r="B25" s="81"/>
      <c r="C25" s="407">
        <v>14</v>
      </c>
      <c r="D25" s="830" t="s">
        <v>166</v>
      </c>
      <c r="E25" s="831"/>
      <c r="F25" s="414">
        <v>1</v>
      </c>
      <c r="G25" s="352"/>
      <c r="H25" s="352"/>
      <c r="I25" s="352"/>
      <c r="J25" s="352"/>
      <c r="K25" s="352"/>
      <c r="L25" s="352"/>
      <c r="M25" s="352"/>
      <c r="N25" s="352"/>
      <c r="O25" s="426">
        <v>1</v>
      </c>
      <c r="P25" s="352"/>
      <c r="Q25" s="352"/>
      <c r="R25" s="352"/>
      <c r="S25" s="352"/>
      <c r="T25" s="352"/>
      <c r="U25" s="352"/>
      <c r="V25" s="352"/>
      <c r="W25" s="352"/>
      <c r="X25" s="424">
        <v>1</v>
      </c>
      <c r="Y25" s="352"/>
      <c r="Z25" s="352"/>
      <c r="AA25" s="352"/>
      <c r="AB25" s="352"/>
      <c r="AC25" s="352"/>
      <c r="AD25" s="352"/>
      <c r="AE25" s="352"/>
      <c r="AF25" s="352"/>
      <c r="AG25" s="417">
        <v>1</v>
      </c>
      <c r="AH25" s="352"/>
      <c r="AI25" s="352"/>
      <c r="AJ25" s="352"/>
      <c r="AK25" s="352"/>
      <c r="AL25" s="352"/>
      <c r="AM25" s="352"/>
      <c r="AN25" s="352"/>
      <c r="AO25" s="352"/>
      <c r="AP25" s="424">
        <v>1</v>
      </c>
      <c r="AQ25" s="352"/>
      <c r="AR25" s="352"/>
      <c r="AS25" s="352"/>
      <c r="AT25" s="352"/>
      <c r="AU25" s="352"/>
      <c r="AV25" s="352"/>
      <c r="AW25" s="352"/>
      <c r="AX25" s="352"/>
      <c r="AY25" s="417">
        <v>1</v>
      </c>
      <c r="AZ25" s="352"/>
      <c r="BA25" s="352"/>
      <c r="BB25" s="352"/>
      <c r="BC25" s="352"/>
      <c r="BD25" s="352"/>
      <c r="BE25" s="352"/>
      <c r="BF25" s="352"/>
      <c r="BG25" s="398"/>
      <c r="BH25" s="414">
        <v>1</v>
      </c>
      <c r="BI25" s="352"/>
      <c r="BJ25" s="352"/>
      <c r="BK25" s="352"/>
      <c r="BL25" s="352"/>
      <c r="BM25" s="352"/>
      <c r="BN25" s="352"/>
      <c r="BO25" s="352"/>
      <c r="BP25" s="352"/>
      <c r="BQ25" s="426">
        <v>1</v>
      </c>
      <c r="BR25" s="352"/>
      <c r="BS25" s="352"/>
      <c r="BT25" s="352"/>
      <c r="BU25" s="352"/>
      <c r="BV25" s="352"/>
      <c r="BW25" s="352"/>
      <c r="BX25" s="352"/>
      <c r="BY25" s="352"/>
      <c r="BZ25" s="417">
        <v>1</v>
      </c>
      <c r="CA25" s="352"/>
      <c r="CB25" s="352"/>
      <c r="CC25" s="352"/>
      <c r="CD25" s="352"/>
      <c r="CE25" s="352"/>
      <c r="CF25" s="352"/>
      <c r="CG25" s="352"/>
      <c r="CH25" s="352"/>
      <c r="CI25" s="417">
        <v>1</v>
      </c>
      <c r="CJ25" s="369"/>
      <c r="CK25" s="369"/>
      <c r="CL25" s="369"/>
      <c r="CM25" s="369"/>
      <c r="CN25" s="369"/>
      <c r="CO25" s="369"/>
      <c r="CP25" s="369"/>
      <c r="CQ25" s="399"/>
      <c r="CR25" s="82"/>
      <c r="CS25" s="3"/>
    </row>
    <row r="26" spans="1:100" s="404" customFormat="1" ht="22.5" customHeight="1" thickBot="1" x14ac:dyDescent="0.4">
      <c r="A26" s="3"/>
      <c r="B26" s="81"/>
      <c r="C26" s="22" t="s">
        <v>37</v>
      </c>
      <c r="D26" s="829" t="s">
        <v>449</v>
      </c>
      <c r="E26" s="829"/>
      <c r="F26" s="829"/>
      <c r="G26" s="829"/>
      <c r="H26" s="829"/>
      <c r="I26" s="829"/>
      <c r="J26" s="829"/>
      <c r="K26" s="829"/>
      <c r="L26" s="829"/>
      <c r="M26" s="829"/>
      <c r="N26" s="829"/>
      <c r="O26" s="829"/>
      <c r="P26" s="829"/>
      <c r="Q26" s="829"/>
      <c r="R26" s="829"/>
      <c r="S26" s="829"/>
      <c r="T26" s="829"/>
      <c r="U26" s="829"/>
      <c r="V26" s="829"/>
      <c r="W26" s="829"/>
      <c r="X26" s="829"/>
      <c r="Y26" s="829"/>
      <c r="Z26" s="829"/>
      <c r="AA26" s="829"/>
      <c r="AB26" s="829"/>
      <c r="AC26" s="829"/>
      <c r="AD26" s="829"/>
      <c r="AE26" s="829"/>
      <c r="AF26" s="829"/>
      <c r="AG26" s="829"/>
      <c r="AH26" s="829"/>
      <c r="AI26" s="829"/>
      <c r="AJ26" s="829"/>
      <c r="AK26" s="829"/>
      <c r="AL26" s="829"/>
      <c r="AM26" s="829"/>
      <c r="AN26" s="829"/>
      <c r="AO26" s="829"/>
      <c r="AP26" s="829"/>
      <c r="AQ26" s="829"/>
      <c r="AR26" s="829"/>
      <c r="AS26" s="829"/>
      <c r="AT26" s="829"/>
      <c r="AU26" s="829"/>
      <c r="AV26" s="829"/>
      <c r="AW26" s="829"/>
      <c r="AX26" s="829"/>
      <c r="AY26" s="829"/>
      <c r="AZ26" s="829"/>
      <c r="BA26" s="829"/>
      <c r="BB26" s="829"/>
      <c r="BC26" s="829"/>
      <c r="BD26" s="829"/>
      <c r="BE26" s="829"/>
      <c r="BF26" s="829"/>
      <c r="BG26" s="829"/>
      <c r="BH26" s="829"/>
      <c r="BI26" s="829"/>
      <c r="BJ26" s="829"/>
      <c r="BK26" s="829"/>
      <c r="BL26" s="829"/>
      <c r="BM26" s="829"/>
      <c r="BN26" s="829"/>
      <c r="BO26" s="829"/>
      <c r="BP26" s="829"/>
      <c r="BQ26" s="829"/>
      <c r="BR26" s="829"/>
      <c r="BS26" s="829"/>
      <c r="BT26" s="829"/>
      <c r="BU26" s="829"/>
      <c r="BV26" s="829"/>
      <c r="BW26" s="829"/>
      <c r="BX26" s="829"/>
      <c r="BY26" s="829"/>
      <c r="BZ26" s="829"/>
      <c r="CA26" s="829"/>
      <c r="CB26" s="829"/>
      <c r="CC26" s="829"/>
      <c r="CD26" s="829"/>
      <c r="CE26" s="829"/>
      <c r="CF26" s="829"/>
      <c r="CG26" s="829"/>
      <c r="CH26" s="829"/>
      <c r="CI26" s="829"/>
      <c r="CJ26" s="829"/>
      <c r="CK26" s="829"/>
      <c r="CL26" s="829"/>
      <c r="CM26" s="829"/>
      <c r="CN26" s="829"/>
      <c r="CO26" s="829"/>
      <c r="CP26" s="829"/>
      <c r="CQ26" s="829"/>
      <c r="CR26" s="82"/>
      <c r="CS26" s="3"/>
    </row>
    <row r="27" spans="1:100" s="404" customFormat="1" ht="18.75" customHeight="1" thickBot="1" x14ac:dyDescent="0.4">
      <c r="A27" s="3"/>
      <c r="B27" s="81"/>
      <c r="C27" s="180">
        <v>14</v>
      </c>
      <c r="D27" s="811" t="s">
        <v>337</v>
      </c>
      <c r="E27" s="802"/>
      <c r="F27" s="369"/>
      <c r="G27" s="424">
        <v>1</v>
      </c>
      <c r="H27" s="352"/>
      <c r="I27" s="352"/>
      <c r="J27" s="352"/>
      <c r="K27" s="352"/>
      <c r="L27" s="352"/>
      <c r="M27" s="352"/>
      <c r="N27" s="353"/>
      <c r="O27" s="352"/>
      <c r="P27" s="415">
        <v>1</v>
      </c>
      <c r="Q27" s="352"/>
      <c r="R27" s="352"/>
      <c r="S27" s="352"/>
      <c r="T27" s="352"/>
      <c r="U27" s="352"/>
      <c r="V27" s="352"/>
      <c r="W27" s="353"/>
      <c r="X27" s="352"/>
      <c r="Y27" s="415">
        <v>1</v>
      </c>
      <c r="Z27" s="352"/>
      <c r="AA27" s="352"/>
      <c r="AB27" s="352"/>
      <c r="AC27" s="352"/>
      <c r="AD27" s="352"/>
      <c r="AE27" s="352"/>
      <c r="AF27" s="353"/>
      <c r="AG27" s="352"/>
      <c r="AH27" s="427">
        <v>1</v>
      </c>
      <c r="AI27" s="352"/>
      <c r="AJ27" s="352"/>
      <c r="AK27" s="352"/>
      <c r="AL27" s="352"/>
      <c r="AM27" s="352"/>
      <c r="AN27" s="352"/>
      <c r="AO27" s="353"/>
      <c r="AP27" s="352"/>
      <c r="AQ27" s="415">
        <v>1</v>
      </c>
      <c r="AR27" s="352"/>
      <c r="AS27" s="352"/>
      <c r="AT27" s="352"/>
      <c r="AU27" s="352"/>
      <c r="AV27" s="352"/>
      <c r="AW27" s="352"/>
      <c r="AX27" s="353"/>
      <c r="AY27" s="352"/>
      <c r="AZ27" s="427">
        <v>1</v>
      </c>
      <c r="BA27" s="352"/>
      <c r="BB27" s="352"/>
      <c r="BC27" s="352"/>
      <c r="BD27" s="352"/>
      <c r="BE27" s="352"/>
      <c r="BF27" s="352"/>
      <c r="BG27" s="353"/>
      <c r="BH27" s="352"/>
      <c r="BI27" s="424">
        <v>1</v>
      </c>
      <c r="BJ27" s="352"/>
      <c r="BK27" s="352"/>
      <c r="BL27" s="352"/>
      <c r="BM27" s="352"/>
      <c r="BN27" s="352"/>
      <c r="BO27" s="352"/>
      <c r="BP27" s="353"/>
      <c r="BQ27" s="352"/>
      <c r="BR27" s="415">
        <v>1</v>
      </c>
      <c r="BS27" s="352"/>
      <c r="BT27" s="352"/>
      <c r="BU27" s="352"/>
      <c r="BV27" s="352"/>
      <c r="BW27" s="352"/>
      <c r="BX27" s="352"/>
      <c r="BY27" s="353"/>
      <c r="BZ27" s="352"/>
      <c r="CA27" s="424">
        <v>0</v>
      </c>
      <c r="CB27" s="352"/>
      <c r="CC27" s="352"/>
      <c r="CD27" s="352"/>
      <c r="CE27" s="352"/>
      <c r="CF27" s="352"/>
      <c r="CG27" s="352"/>
      <c r="CH27" s="353"/>
      <c r="CI27" s="352"/>
      <c r="CJ27" s="427">
        <v>1</v>
      </c>
      <c r="CK27" s="369"/>
      <c r="CL27" s="369"/>
      <c r="CM27" s="369"/>
      <c r="CN27" s="369"/>
      <c r="CO27" s="369"/>
      <c r="CP27" s="369"/>
      <c r="CQ27" s="399"/>
      <c r="CR27" s="82"/>
      <c r="CS27" s="3"/>
    </row>
    <row r="28" spans="1:100" s="404" customFormat="1" ht="16.5" customHeight="1" thickBot="1" x14ac:dyDescent="0.4">
      <c r="A28" s="3"/>
      <c r="B28" s="81"/>
      <c r="C28" s="181">
        <v>15</v>
      </c>
      <c r="D28" s="826" t="s">
        <v>36</v>
      </c>
      <c r="E28" s="827"/>
      <c r="F28" s="369"/>
      <c r="G28" s="424">
        <v>1</v>
      </c>
      <c r="H28" s="352"/>
      <c r="I28" s="352"/>
      <c r="J28" s="352"/>
      <c r="K28" s="352"/>
      <c r="L28" s="352"/>
      <c r="M28" s="352"/>
      <c r="N28" s="354"/>
      <c r="O28" s="352"/>
      <c r="P28" s="359">
        <v>1</v>
      </c>
      <c r="Q28" s="352"/>
      <c r="R28" s="352"/>
      <c r="S28" s="352"/>
      <c r="T28" s="352"/>
      <c r="U28" s="352"/>
      <c r="V28" s="352"/>
      <c r="W28" s="354"/>
      <c r="X28" s="352"/>
      <c r="Y28" s="359">
        <v>0</v>
      </c>
      <c r="Z28" s="352"/>
      <c r="AA28" s="352"/>
      <c r="AB28" s="352"/>
      <c r="AC28" s="352"/>
      <c r="AD28" s="352"/>
      <c r="AE28" s="352"/>
      <c r="AF28" s="354"/>
      <c r="AG28" s="352"/>
      <c r="AH28" s="393">
        <v>0</v>
      </c>
      <c r="AI28" s="352"/>
      <c r="AJ28" s="352"/>
      <c r="AK28" s="352"/>
      <c r="AL28" s="352"/>
      <c r="AM28" s="352"/>
      <c r="AN28" s="352"/>
      <c r="AO28" s="354"/>
      <c r="AP28" s="352"/>
      <c r="AQ28" s="360">
        <v>1</v>
      </c>
      <c r="AR28" s="352"/>
      <c r="AS28" s="352"/>
      <c r="AT28" s="352"/>
      <c r="AU28" s="352"/>
      <c r="AV28" s="352"/>
      <c r="AW28" s="352"/>
      <c r="AX28" s="354"/>
      <c r="AY28" s="352"/>
      <c r="AZ28" s="393">
        <v>1</v>
      </c>
      <c r="BA28" s="352"/>
      <c r="BB28" s="352"/>
      <c r="BC28" s="352"/>
      <c r="BD28" s="352"/>
      <c r="BE28" s="352"/>
      <c r="BF28" s="352"/>
      <c r="BG28" s="354"/>
      <c r="BH28" s="352"/>
      <c r="BI28" s="424">
        <v>0</v>
      </c>
      <c r="BJ28" s="352"/>
      <c r="BK28" s="352"/>
      <c r="BL28" s="352"/>
      <c r="BM28" s="352"/>
      <c r="BN28" s="352"/>
      <c r="BO28" s="352"/>
      <c r="BP28" s="354"/>
      <c r="BQ28" s="352"/>
      <c r="BR28" s="360">
        <v>0</v>
      </c>
      <c r="BS28" s="352"/>
      <c r="BT28" s="352"/>
      <c r="BU28" s="352"/>
      <c r="BV28" s="352"/>
      <c r="BW28" s="352"/>
      <c r="BX28" s="352"/>
      <c r="BY28" s="354"/>
      <c r="BZ28" s="352"/>
      <c r="CA28" s="424">
        <v>1</v>
      </c>
      <c r="CB28" s="352"/>
      <c r="CC28" s="352"/>
      <c r="CD28" s="352"/>
      <c r="CE28" s="352"/>
      <c r="CF28" s="352"/>
      <c r="CG28" s="352"/>
      <c r="CH28" s="354"/>
      <c r="CI28" s="352"/>
      <c r="CJ28" s="393">
        <v>1</v>
      </c>
      <c r="CK28" s="369"/>
      <c r="CL28" s="369"/>
      <c r="CM28" s="369"/>
      <c r="CN28" s="369"/>
      <c r="CO28" s="369"/>
      <c r="CP28" s="369"/>
      <c r="CQ28" s="399"/>
      <c r="CR28" s="82"/>
      <c r="CS28" s="3"/>
    </row>
    <row r="29" spans="1:100" s="404" customFormat="1" ht="23.25" customHeight="1" thickBot="1" x14ac:dyDescent="0.4">
      <c r="A29" s="3"/>
      <c r="B29" s="81"/>
      <c r="C29" s="22" t="s">
        <v>39</v>
      </c>
      <c r="D29" s="829" t="s">
        <v>38</v>
      </c>
      <c r="E29" s="829"/>
      <c r="F29" s="829"/>
      <c r="G29" s="829"/>
      <c r="H29" s="829"/>
      <c r="I29" s="829"/>
      <c r="J29" s="829"/>
      <c r="K29" s="829"/>
      <c r="L29" s="829"/>
      <c r="M29" s="829"/>
      <c r="N29" s="829"/>
      <c r="O29" s="829"/>
      <c r="P29" s="829"/>
      <c r="Q29" s="829"/>
      <c r="R29" s="829"/>
      <c r="S29" s="829"/>
      <c r="T29" s="829"/>
      <c r="U29" s="829"/>
      <c r="V29" s="829"/>
      <c r="W29" s="829"/>
      <c r="X29" s="829"/>
      <c r="Y29" s="829"/>
      <c r="Z29" s="829"/>
      <c r="AA29" s="829"/>
      <c r="AB29" s="829"/>
      <c r="AC29" s="829"/>
      <c r="AD29" s="829"/>
      <c r="AE29" s="829"/>
      <c r="AF29" s="829"/>
      <c r="AG29" s="829"/>
      <c r="AH29" s="829"/>
      <c r="AI29" s="829"/>
      <c r="AJ29" s="829"/>
      <c r="AK29" s="829"/>
      <c r="AL29" s="829"/>
      <c r="AM29" s="829"/>
      <c r="AN29" s="829"/>
      <c r="AO29" s="829"/>
      <c r="AP29" s="829"/>
      <c r="AQ29" s="829"/>
      <c r="AR29" s="829"/>
      <c r="AS29" s="829"/>
      <c r="AT29" s="829"/>
      <c r="AU29" s="829"/>
      <c r="AV29" s="829"/>
      <c r="AW29" s="829"/>
      <c r="AX29" s="829"/>
      <c r="AY29" s="829"/>
      <c r="AZ29" s="829"/>
      <c r="BA29" s="829"/>
      <c r="BB29" s="829"/>
      <c r="BC29" s="829"/>
      <c r="BD29" s="829"/>
      <c r="BE29" s="829"/>
      <c r="BF29" s="829"/>
      <c r="BG29" s="829"/>
      <c r="BH29" s="829"/>
      <c r="BI29" s="829"/>
      <c r="BJ29" s="829"/>
      <c r="BK29" s="829"/>
      <c r="BL29" s="829"/>
      <c r="BM29" s="829"/>
      <c r="BN29" s="829"/>
      <c r="BO29" s="829"/>
      <c r="BP29" s="829"/>
      <c r="BQ29" s="829"/>
      <c r="BR29" s="829"/>
      <c r="BS29" s="829"/>
      <c r="BT29" s="829"/>
      <c r="BU29" s="829"/>
      <c r="BV29" s="829"/>
      <c r="BW29" s="829"/>
      <c r="BX29" s="829"/>
      <c r="BY29" s="829"/>
      <c r="BZ29" s="829"/>
      <c r="CA29" s="829"/>
      <c r="CB29" s="829"/>
      <c r="CC29" s="829"/>
      <c r="CD29" s="829"/>
      <c r="CE29" s="829"/>
      <c r="CF29" s="829"/>
      <c r="CG29" s="829"/>
      <c r="CH29" s="829"/>
      <c r="CI29" s="829"/>
      <c r="CJ29" s="829"/>
      <c r="CK29" s="829"/>
      <c r="CL29" s="829"/>
      <c r="CM29" s="829"/>
      <c r="CN29" s="829"/>
      <c r="CO29" s="829"/>
      <c r="CP29" s="829"/>
      <c r="CQ29" s="829"/>
      <c r="CR29" s="82"/>
      <c r="CS29" s="3"/>
    </row>
    <row r="30" spans="1:100" s="404" customFormat="1" ht="37.5" customHeight="1" thickBot="1" x14ac:dyDescent="0.4">
      <c r="A30" s="3"/>
      <c r="B30" s="81"/>
      <c r="C30" s="182">
        <v>14</v>
      </c>
      <c r="D30" s="851" t="s">
        <v>368</v>
      </c>
      <c r="E30" s="810"/>
      <c r="F30" s="352"/>
      <c r="G30" s="352"/>
      <c r="H30" s="415">
        <v>1</v>
      </c>
      <c r="I30" s="352"/>
      <c r="J30" s="352"/>
      <c r="K30" s="352"/>
      <c r="L30" s="352"/>
      <c r="M30" s="352"/>
      <c r="N30" s="353"/>
      <c r="O30" s="352"/>
      <c r="P30" s="352"/>
      <c r="Q30" s="427">
        <v>1</v>
      </c>
      <c r="R30" s="352"/>
      <c r="S30" s="352"/>
      <c r="T30" s="352"/>
      <c r="U30" s="352"/>
      <c r="V30" s="352"/>
      <c r="W30" s="353"/>
      <c r="X30" s="352"/>
      <c r="Y30" s="352"/>
      <c r="Z30" s="424">
        <v>1</v>
      </c>
      <c r="AA30" s="352"/>
      <c r="AB30" s="352"/>
      <c r="AC30" s="352"/>
      <c r="AD30" s="352"/>
      <c r="AE30" s="352"/>
      <c r="AF30" s="353"/>
      <c r="AG30" s="352"/>
      <c r="AH30" s="352"/>
      <c r="AI30" s="415">
        <v>1</v>
      </c>
      <c r="AJ30" s="352"/>
      <c r="AK30" s="352"/>
      <c r="AL30" s="352"/>
      <c r="AM30" s="352"/>
      <c r="AN30" s="352"/>
      <c r="AO30" s="353"/>
      <c r="AP30" s="352"/>
      <c r="AQ30" s="352"/>
      <c r="AR30" s="424">
        <v>1</v>
      </c>
      <c r="AS30" s="352"/>
      <c r="AT30" s="352"/>
      <c r="AU30" s="352"/>
      <c r="AV30" s="352"/>
      <c r="AW30" s="352"/>
      <c r="AX30" s="353"/>
      <c r="AY30" s="352"/>
      <c r="AZ30" s="352"/>
      <c r="BA30" s="415">
        <v>1</v>
      </c>
      <c r="BB30" s="352"/>
      <c r="BC30" s="352"/>
      <c r="BD30" s="352"/>
      <c r="BE30" s="352"/>
      <c r="BF30" s="352"/>
      <c r="BG30" s="353"/>
      <c r="BH30" s="352"/>
      <c r="BI30" s="352"/>
      <c r="BJ30" s="415">
        <v>1</v>
      </c>
      <c r="BK30" s="352"/>
      <c r="BL30" s="352"/>
      <c r="BM30" s="352"/>
      <c r="BN30" s="352"/>
      <c r="BO30" s="352"/>
      <c r="BP30" s="353"/>
      <c r="BQ30" s="352"/>
      <c r="BR30" s="352"/>
      <c r="BS30" s="427">
        <v>1</v>
      </c>
      <c r="BT30" s="352"/>
      <c r="BU30" s="352"/>
      <c r="BV30" s="352"/>
      <c r="BW30" s="352"/>
      <c r="BX30" s="352"/>
      <c r="BY30" s="353"/>
      <c r="BZ30" s="352"/>
      <c r="CA30" s="352"/>
      <c r="CB30" s="415">
        <v>1</v>
      </c>
      <c r="CC30" s="352"/>
      <c r="CD30" s="352"/>
      <c r="CE30" s="352"/>
      <c r="CF30" s="352"/>
      <c r="CG30" s="352"/>
      <c r="CH30" s="353"/>
      <c r="CI30" s="352"/>
      <c r="CJ30" s="352"/>
      <c r="CK30" s="415">
        <v>1</v>
      </c>
      <c r="CL30" s="369"/>
      <c r="CM30" s="369"/>
      <c r="CN30" s="369"/>
      <c r="CO30" s="369"/>
      <c r="CP30" s="369"/>
      <c r="CQ30" s="399"/>
      <c r="CR30" s="82"/>
      <c r="CS30" s="3"/>
    </row>
    <row r="31" spans="1:100" s="404" customFormat="1" ht="32.25" customHeight="1" thickBot="1" x14ac:dyDescent="0.4">
      <c r="A31" s="3"/>
      <c r="B31" s="81"/>
      <c r="C31" s="183">
        <v>15</v>
      </c>
      <c r="D31" s="844" t="s">
        <v>350</v>
      </c>
      <c r="E31" s="821"/>
      <c r="F31" s="352"/>
      <c r="G31" s="352"/>
      <c r="H31" s="359">
        <v>1</v>
      </c>
      <c r="I31" s="352"/>
      <c r="J31" s="352"/>
      <c r="K31" s="352"/>
      <c r="L31" s="352"/>
      <c r="M31" s="352"/>
      <c r="N31" s="400"/>
      <c r="O31" s="352"/>
      <c r="P31" s="352"/>
      <c r="Q31" s="392">
        <v>1</v>
      </c>
      <c r="R31" s="352"/>
      <c r="S31" s="352"/>
      <c r="T31" s="352"/>
      <c r="U31" s="352"/>
      <c r="V31" s="352"/>
      <c r="W31" s="400"/>
      <c r="X31" s="352"/>
      <c r="Y31" s="352"/>
      <c r="Z31" s="424">
        <v>1</v>
      </c>
      <c r="AA31" s="352"/>
      <c r="AB31" s="352"/>
      <c r="AC31" s="352"/>
      <c r="AD31" s="352"/>
      <c r="AE31" s="352"/>
      <c r="AF31" s="400"/>
      <c r="AG31" s="352"/>
      <c r="AH31" s="352"/>
      <c r="AI31" s="359">
        <v>1</v>
      </c>
      <c r="AJ31" s="352"/>
      <c r="AK31" s="352"/>
      <c r="AL31" s="352"/>
      <c r="AM31" s="352"/>
      <c r="AN31" s="352"/>
      <c r="AO31" s="400"/>
      <c r="AP31" s="352"/>
      <c r="AQ31" s="352"/>
      <c r="AR31" s="424">
        <v>1</v>
      </c>
      <c r="AS31" s="352"/>
      <c r="AT31" s="352"/>
      <c r="AU31" s="352"/>
      <c r="AV31" s="352"/>
      <c r="AW31" s="352"/>
      <c r="AX31" s="400"/>
      <c r="AY31" s="352"/>
      <c r="AZ31" s="352"/>
      <c r="BA31" s="359">
        <v>1</v>
      </c>
      <c r="BB31" s="352"/>
      <c r="BC31" s="352"/>
      <c r="BD31" s="352"/>
      <c r="BE31" s="352"/>
      <c r="BF31" s="352"/>
      <c r="BG31" s="400"/>
      <c r="BH31" s="352"/>
      <c r="BI31" s="352"/>
      <c r="BJ31" s="359">
        <v>1</v>
      </c>
      <c r="BK31" s="352"/>
      <c r="BL31" s="352"/>
      <c r="BM31" s="352"/>
      <c r="BN31" s="352"/>
      <c r="BO31" s="352"/>
      <c r="BP31" s="400"/>
      <c r="BQ31" s="352"/>
      <c r="BR31" s="352"/>
      <c r="BS31" s="392">
        <v>1</v>
      </c>
      <c r="BT31" s="352"/>
      <c r="BU31" s="352"/>
      <c r="BV31" s="352"/>
      <c r="BW31" s="352"/>
      <c r="BX31" s="352"/>
      <c r="BY31" s="400"/>
      <c r="BZ31" s="352"/>
      <c r="CA31" s="352"/>
      <c r="CB31" s="359">
        <v>1</v>
      </c>
      <c r="CC31" s="352"/>
      <c r="CD31" s="352"/>
      <c r="CE31" s="352"/>
      <c r="CF31" s="352"/>
      <c r="CG31" s="352"/>
      <c r="CH31" s="400"/>
      <c r="CI31" s="352"/>
      <c r="CJ31" s="352"/>
      <c r="CK31" s="359">
        <v>1</v>
      </c>
      <c r="CL31" s="369"/>
      <c r="CM31" s="369"/>
      <c r="CN31" s="369"/>
      <c r="CO31" s="369"/>
      <c r="CP31" s="369"/>
      <c r="CQ31" s="399"/>
      <c r="CR31" s="82"/>
      <c r="CS31" s="3"/>
      <c r="CV31" s="408"/>
    </row>
    <row r="32" spans="1:100" s="404" customFormat="1" ht="54" customHeight="1" thickBot="1" x14ac:dyDescent="0.4">
      <c r="A32" s="3"/>
      <c r="B32" s="81"/>
      <c r="C32" s="184">
        <v>16</v>
      </c>
      <c r="D32" s="854" t="s">
        <v>400</v>
      </c>
      <c r="E32" s="855"/>
      <c r="F32" s="352"/>
      <c r="G32" s="352"/>
      <c r="H32" s="360">
        <v>1</v>
      </c>
      <c r="I32" s="352"/>
      <c r="J32" s="352"/>
      <c r="K32" s="352"/>
      <c r="L32" s="352"/>
      <c r="M32" s="352"/>
      <c r="N32" s="354"/>
      <c r="O32" s="352"/>
      <c r="P32" s="352"/>
      <c r="Q32" s="393">
        <v>1</v>
      </c>
      <c r="R32" s="352"/>
      <c r="S32" s="352"/>
      <c r="T32" s="352"/>
      <c r="U32" s="352"/>
      <c r="V32" s="352"/>
      <c r="W32" s="354"/>
      <c r="X32" s="352"/>
      <c r="Y32" s="352"/>
      <c r="Z32" s="424">
        <v>1</v>
      </c>
      <c r="AA32" s="352"/>
      <c r="AB32" s="352"/>
      <c r="AC32" s="352"/>
      <c r="AD32" s="352"/>
      <c r="AE32" s="352"/>
      <c r="AF32" s="354"/>
      <c r="AG32" s="352"/>
      <c r="AH32" s="352"/>
      <c r="AI32" s="360">
        <v>1</v>
      </c>
      <c r="AJ32" s="352"/>
      <c r="AK32" s="352"/>
      <c r="AL32" s="352"/>
      <c r="AM32" s="352"/>
      <c r="AN32" s="352"/>
      <c r="AO32" s="354"/>
      <c r="AP32" s="352"/>
      <c r="AQ32" s="352"/>
      <c r="AR32" s="424">
        <v>1</v>
      </c>
      <c r="AS32" s="352"/>
      <c r="AT32" s="352"/>
      <c r="AU32" s="352"/>
      <c r="AV32" s="352"/>
      <c r="AW32" s="352"/>
      <c r="AX32" s="354"/>
      <c r="AY32" s="352"/>
      <c r="AZ32" s="352"/>
      <c r="BA32" s="360">
        <v>1</v>
      </c>
      <c r="BB32" s="352"/>
      <c r="BC32" s="352"/>
      <c r="BD32" s="352"/>
      <c r="BE32" s="352"/>
      <c r="BF32" s="352"/>
      <c r="BG32" s="354"/>
      <c r="BH32" s="352"/>
      <c r="BI32" s="352"/>
      <c r="BJ32" s="360">
        <v>1</v>
      </c>
      <c r="BK32" s="352"/>
      <c r="BL32" s="352"/>
      <c r="BM32" s="352"/>
      <c r="BN32" s="352"/>
      <c r="BO32" s="352"/>
      <c r="BP32" s="354"/>
      <c r="BQ32" s="352"/>
      <c r="BR32" s="352"/>
      <c r="BS32" s="393">
        <v>1</v>
      </c>
      <c r="BT32" s="352"/>
      <c r="BU32" s="352"/>
      <c r="BV32" s="352"/>
      <c r="BW32" s="352"/>
      <c r="BX32" s="352"/>
      <c r="BY32" s="354"/>
      <c r="BZ32" s="352"/>
      <c r="CA32" s="352"/>
      <c r="CB32" s="360">
        <v>1</v>
      </c>
      <c r="CC32" s="352"/>
      <c r="CD32" s="352"/>
      <c r="CE32" s="352"/>
      <c r="CF32" s="352"/>
      <c r="CG32" s="352"/>
      <c r="CH32" s="354"/>
      <c r="CI32" s="352"/>
      <c r="CJ32" s="352"/>
      <c r="CK32" s="360">
        <v>1</v>
      </c>
      <c r="CL32" s="369"/>
      <c r="CM32" s="369"/>
      <c r="CN32" s="369"/>
      <c r="CO32" s="369"/>
      <c r="CP32" s="369"/>
      <c r="CQ32" s="399"/>
      <c r="CR32" s="82"/>
      <c r="CS32" s="3"/>
    </row>
    <row r="33" spans="1:97" s="404" customFormat="1" ht="18.75" customHeight="1" thickBot="1" x14ac:dyDescent="0.4">
      <c r="A33" s="3"/>
      <c r="B33" s="81"/>
      <c r="C33" s="22" t="s">
        <v>41</v>
      </c>
      <c r="D33" s="829" t="s">
        <v>40</v>
      </c>
      <c r="E33" s="829"/>
      <c r="F33" s="829"/>
      <c r="G33" s="829"/>
      <c r="H33" s="829"/>
      <c r="I33" s="829"/>
      <c r="J33" s="829"/>
      <c r="K33" s="829"/>
      <c r="L33" s="829"/>
      <c r="M33" s="829"/>
      <c r="N33" s="829"/>
      <c r="O33" s="829"/>
      <c r="P33" s="829"/>
      <c r="Q33" s="829"/>
      <c r="R33" s="829"/>
      <c r="S33" s="829"/>
      <c r="T33" s="829"/>
      <c r="U33" s="829"/>
      <c r="V33" s="829"/>
      <c r="W33" s="829"/>
      <c r="X33" s="829"/>
      <c r="Y33" s="829"/>
      <c r="Z33" s="829"/>
      <c r="AA33" s="829"/>
      <c r="AB33" s="829"/>
      <c r="AC33" s="829"/>
      <c r="AD33" s="829"/>
      <c r="AE33" s="829"/>
      <c r="AF33" s="829"/>
      <c r="AG33" s="829"/>
      <c r="AH33" s="829"/>
      <c r="AI33" s="829"/>
      <c r="AJ33" s="829"/>
      <c r="AK33" s="829"/>
      <c r="AL33" s="829"/>
      <c r="AM33" s="829"/>
      <c r="AN33" s="829"/>
      <c r="AO33" s="829"/>
      <c r="AP33" s="829"/>
      <c r="AQ33" s="829"/>
      <c r="AR33" s="829"/>
      <c r="AS33" s="829"/>
      <c r="AT33" s="829"/>
      <c r="AU33" s="829"/>
      <c r="AV33" s="829"/>
      <c r="AW33" s="829"/>
      <c r="AX33" s="829"/>
      <c r="AY33" s="829"/>
      <c r="AZ33" s="829"/>
      <c r="BA33" s="829"/>
      <c r="BB33" s="829"/>
      <c r="BC33" s="829"/>
      <c r="BD33" s="829"/>
      <c r="BE33" s="829"/>
      <c r="BF33" s="829"/>
      <c r="BG33" s="829"/>
      <c r="BH33" s="829"/>
      <c r="BI33" s="829"/>
      <c r="BJ33" s="829"/>
      <c r="BK33" s="829"/>
      <c r="BL33" s="829"/>
      <c r="BM33" s="829"/>
      <c r="BN33" s="829"/>
      <c r="BO33" s="829"/>
      <c r="BP33" s="829"/>
      <c r="BQ33" s="829"/>
      <c r="BR33" s="829"/>
      <c r="BS33" s="829"/>
      <c r="BT33" s="829"/>
      <c r="BU33" s="829"/>
      <c r="BV33" s="829"/>
      <c r="BW33" s="829"/>
      <c r="BX33" s="829"/>
      <c r="BY33" s="829"/>
      <c r="BZ33" s="829"/>
      <c r="CA33" s="829"/>
      <c r="CB33" s="829"/>
      <c r="CC33" s="829"/>
      <c r="CD33" s="829"/>
      <c r="CE33" s="829"/>
      <c r="CF33" s="829"/>
      <c r="CG33" s="829"/>
      <c r="CH33" s="829"/>
      <c r="CI33" s="829"/>
      <c r="CJ33" s="829"/>
      <c r="CK33" s="829"/>
      <c r="CL33" s="829"/>
      <c r="CM33" s="829"/>
      <c r="CN33" s="829"/>
      <c r="CO33" s="829"/>
      <c r="CP33" s="829"/>
      <c r="CQ33" s="829"/>
      <c r="CR33" s="82"/>
      <c r="CS33" s="3"/>
    </row>
    <row r="34" spans="1:97" s="404" customFormat="1" ht="33" customHeight="1" thickBot="1" x14ac:dyDescent="0.4">
      <c r="A34" s="3"/>
      <c r="B34" s="81"/>
      <c r="C34" s="180">
        <v>12</v>
      </c>
      <c r="D34" s="809" t="s">
        <v>369</v>
      </c>
      <c r="E34" s="810"/>
      <c r="F34" s="369"/>
      <c r="G34" s="369"/>
      <c r="H34" s="369"/>
      <c r="I34" s="424">
        <v>1</v>
      </c>
      <c r="J34" s="369"/>
      <c r="K34" s="369"/>
      <c r="L34" s="369"/>
      <c r="M34" s="369"/>
      <c r="N34" s="399"/>
      <c r="O34" s="369"/>
      <c r="P34" s="369"/>
      <c r="Q34" s="369"/>
      <c r="R34" s="415">
        <v>1</v>
      </c>
      <c r="S34" s="369"/>
      <c r="T34" s="369"/>
      <c r="U34" s="369"/>
      <c r="V34" s="369"/>
      <c r="W34" s="399"/>
      <c r="X34" s="369"/>
      <c r="Y34" s="369"/>
      <c r="Z34" s="369"/>
      <c r="AA34" s="415">
        <v>1</v>
      </c>
      <c r="AB34" s="369"/>
      <c r="AC34" s="369"/>
      <c r="AD34" s="369"/>
      <c r="AE34" s="369"/>
      <c r="AF34" s="399"/>
      <c r="AG34" s="369"/>
      <c r="AH34" s="369"/>
      <c r="AI34" s="369"/>
      <c r="AJ34" s="427">
        <v>1</v>
      </c>
      <c r="AK34" s="369"/>
      <c r="AL34" s="369"/>
      <c r="AM34" s="369"/>
      <c r="AN34" s="369"/>
      <c r="AO34" s="399"/>
      <c r="AP34" s="369"/>
      <c r="AQ34" s="369"/>
      <c r="AR34" s="369"/>
      <c r="AS34" s="415">
        <v>1</v>
      </c>
      <c r="AT34" s="369"/>
      <c r="AU34" s="369"/>
      <c r="AV34" s="369"/>
      <c r="AW34" s="369"/>
      <c r="AX34" s="399"/>
      <c r="AY34" s="369"/>
      <c r="AZ34" s="369"/>
      <c r="BA34" s="369"/>
      <c r="BB34" s="427">
        <v>1</v>
      </c>
      <c r="BC34" s="369"/>
      <c r="BD34" s="369"/>
      <c r="BE34" s="369"/>
      <c r="BF34" s="369"/>
      <c r="BG34" s="399"/>
      <c r="BH34" s="369"/>
      <c r="BI34" s="369"/>
      <c r="BJ34" s="369"/>
      <c r="BK34" s="424">
        <v>1</v>
      </c>
      <c r="BL34" s="369"/>
      <c r="BM34" s="369"/>
      <c r="BN34" s="369"/>
      <c r="BO34" s="369"/>
      <c r="BP34" s="399"/>
      <c r="BQ34" s="369"/>
      <c r="BR34" s="369"/>
      <c r="BS34" s="369"/>
      <c r="BT34" s="415">
        <v>1</v>
      </c>
      <c r="BU34" s="369"/>
      <c r="BV34" s="369"/>
      <c r="BW34" s="369"/>
      <c r="BX34" s="369"/>
      <c r="BY34" s="399"/>
      <c r="BZ34" s="369"/>
      <c r="CA34" s="369"/>
      <c r="CB34" s="369"/>
      <c r="CC34" s="424">
        <v>1</v>
      </c>
      <c r="CD34" s="369"/>
      <c r="CE34" s="369"/>
      <c r="CF34" s="369"/>
      <c r="CG34" s="369"/>
      <c r="CH34" s="399"/>
      <c r="CI34" s="369"/>
      <c r="CJ34" s="369"/>
      <c r="CK34" s="369"/>
      <c r="CL34" s="427">
        <v>1</v>
      </c>
      <c r="CM34" s="369"/>
      <c r="CN34" s="369"/>
      <c r="CO34" s="369"/>
      <c r="CP34" s="369"/>
      <c r="CQ34" s="399"/>
      <c r="CR34" s="82"/>
      <c r="CS34" s="3"/>
    </row>
    <row r="35" spans="1:97" s="404" customFormat="1" ht="18.75" customHeight="1" thickBot="1" x14ac:dyDescent="0.4">
      <c r="A35" s="3"/>
      <c r="B35" s="81"/>
      <c r="C35" s="181">
        <v>13</v>
      </c>
      <c r="D35" s="718" t="s">
        <v>336</v>
      </c>
      <c r="E35" s="781"/>
      <c r="F35" s="369"/>
      <c r="G35" s="369"/>
      <c r="H35" s="369"/>
      <c r="I35" s="424">
        <v>1</v>
      </c>
      <c r="J35" s="369"/>
      <c r="K35" s="369"/>
      <c r="L35" s="369"/>
      <c r="M35" s="369"/>
      <c r="N35" s="399"/>
      <c r="O35" s="369"/>
      <c r="P35" s="369"/>
      <c r="Q35" s="369"/>
      <c r="R35" s="359">
        <v>1</v>
      </c>
      <c r="S35" s="369"/>
      <c r="T35" s="369"/>
      <c r="U35" s="369"/>
      <c r="V35" s="369"/>
      <c r="W35" s="399"/>
      <c r="X35" s="369"/>
      <c r="Y35" s="369"/>
      <c r="Z35" s="369"/>
      <c r="AA35" s="359">
        <v>1</v>
      </c>
      <c r="AB35" s="369"/>
      <c r="AC35" s="369"/>
      <c r="AD35" s="369"/>
      <c r="AE35" s="369"/>
      <c r="AF35" s="399"/>
      <c r="AG35" s="369"/>
      <c r="AH35" s="369"/>
      <c r="AI35" s="369"/>
      <c r="AJ35" s="392">
        <v>1</v>
      </c>
      <c r="AK35" s="369"/>
      <c r="AL35" s="369"/>
      <c r="AM35" s="369"/>
      <c r="AN35" s="369"/>
      <c r="AO35" s="399"/>
      <c r="AP35" s="369"/>
      <c r="AQ35" s="369"/>
      <c r="AR35" s="369"/>
      <c r="AS35" s="359">
        <v>1</v>
      </c>
      <c r="AT35" s="369"/>
      <c r="AU35" s="369"/>
      <c r="AV35" s="369"/>
      <c r="AW35" s="369"/>
      <c r="AX35" s="399"/>
      <c r="AY35" s="369"/>
      <c r="AZ35" s="369"/>
      <c r="BA35" s="369"/>
      <c r="BB35" s="392">
        <v>1</v>
      </c>
      <c r="BC35" s="369"/>
      <c r="BD35" s="369"/>
      <c r="BE35" s="369"/>
      <c r="BF35" s="369"/>
      <c r="BG35" s="399"/>
      <c r="BH35" s="369"/>
      <c r="BI35" s="369"/>
      <c r="BJ35" s="369"/>
      <c r="BK35" s="424">
        <v>1</v>
      </c>
      <c r="BL35" s="369"/>
      <c r="BM35" s="369"/>
      <c r="BN35" s="369"/>
      <c r="BO35" s="369"/>
      <c r="BP35" s="399"/>
      <c r="BQ35" s="369"/>
      <c r="BR35" s="369"/>
      <c r="BS35" s="369"/>
      <c r="BT35" s="359">
        <v>1</v>
      </c>
      <c r="BU35" s="369"/>
      <c r="BV35" s="369"/>
      <c r="BW35" s="369"/>
      <c r="BX35" s="369"/>
      <c r="BY35" s="399"/>
      <c r="BZ35" s="369"/>
      <c r="CA35" s="369"/>
      <c r="CB35" s="369"/>
      <c r="CC35" s="424">
        <v>1</v>
      </c>
      <c r="CD35" s="369"/>
      <c r="CE35" s="369"/>
      <c r="CF35" s="369"/>
      <c r="CG35" s="369"/>
      <c r="CH35" s="399"/>
      <c r="CI35" s="369"/>
      <c r="CJ35" s="369"/>
      <c r="CK35" s="369"/>
      <c r="CL35" s="392">
        <v>0</v>
      </c>
      <c r="CM35" s="369"/>
      <c r="CN35" s="369"/>
      <c r="CO35" s="369"/>
      <c r="CP35" s="369"/>
      <c r="CQ35" s="399"/>
      <c r="CR35" s="82"/>
      <c r="CS35" s="3"/>
    </row>
    <row r="36" spans="1:97" s="404" customFormat="1" ht="19.5" customHeight="1" thickBot="1" x14ac:dyDescent="0.4">
      <c r="A36" s="3"/>
      <c r="B36" s="81"/>
      <c r="C36" s="185">
        <v>14</v>
      </c>
      <c r="D36" s="719" t="s">
        <v>349</v>
      </c>
      <c r="E36" s="812"/>
      <c r="F36" s="409"/>
      <c r="G36" s="369"/>
      <c r="H36" s="369"/>
      <c r="I36" s="424">
        <v>1</v>
      </c>
      <c r="J36" s="369"/>
      <c r="K36" s="369"/>
      <c r="L36" s="369"/>
      <c r="M36" s="369"/>
      <c r="N36" s="399"/>
      <c r="O36" s="409"/>
      <c r="P36" s="369"/>
      <c r="Q36" s="369"/>
      <c r="R36" s="359">
        <v>1</v>
      </c>
      <c r="S36" s="369"/>
      <c r="T36" s="369"/>
      <c r="U36" s="369"/>
      <c r="V36" s="369"/>
      <c r="W36" s="399"/>
      <c r="X36" s="409"/>
      <c r="Y36" s="369"/>
      <c r="Z36" s="369"/>
      <c r="AA36" s="359">
        <v>1</v>
      </c>
      <c r="AB36" s="369"/>
      <c r="AC36" s="369"/>
      <c r="AD36" s="369"/>
      <c r="AE36" s="369"/>
      <c r="AF36" s="399"/>
      <c r="AG36" s="409"/>
      <c r="AH36" s="369"/>
      <c r="AI36" s="369"/>
      <c r="AJ36" s="392">
        <v>1</v>
      </c>
      <c r="AK36" s="369"/>
      <c r="AL36" s="369"/>
      <c r="AM36" s="369"/>
      <c r="AN36" s="369"/>
      <c r="AO36" s="399"/>
      <c r="AP36" s="409"/>
      <c r="AQ36" s="369"/>
      <c r="AR36" s="369"/>
      <c r="AS36" s="359">
        <v>1</v>
      </c>
      <c r="AT36" s="369"/>
      <c r="AU36" s="369"/>
      <c r="AV36" s="369"/>
      <c r="AW36" s="369"/>
      <c r="AX36" s="399"/>
      <c r="AY36" s="409"/>
      <c r="AZ36" s="369"/>
      <c r="BA36" s="369"/>
      <c r="BB36" s="392">
        <v>1</v>
      </c>
      <c r="BC36" s="369"/>
      <c r="BD36" s="369"/>
      <c r="BE36" s="369"/>
      <c r="BF36" s="369"/>
      <c r="BG36" s="399"/>
      <c r="BH36" s="409"/>
      <c r="BI36" s="369"/>
      <c r="BJ36" s="369"/>
      <c r="BK36" s="424">
        <v>1</v>
      </c>
      <c r="BL36" s="369"/>
      <c r="BM36" s="369"/>
      <c r="BN36" s="369"/>
      <c r="BO36" s="369"/>
      <c r="BP36" s="399"/>
      <c r="BQ36" s="409"/>
      <c r="BR36" s="369"/>
      <c r="BS36" s="369"/>
      <c r="BT36" s="359">
        <v>1</v>
      </c>
      <c r="BU36" s="369"/>
      <c r="BV36" s="369"/>
      <c r="BW36" s="369"/>
      <c r="BX36" s="369"/>
      <c r="BY36" s="399"/>
      <c r="BZ36" s="409"/>
      <c r="CA36" s="369"/>
      <c r="CB36" s="369"/>
      <c r="CC36" s="424">
        <v>1</v>
      </c>
      <c r="CD36" s="369"/>
      <c r="CE36" s="369"/>
      <c r="CF36" s="369"/>
      <c r="CG36" s="369"/>
      <c r="CH36" s="399"/>
      <c r="CI36" s="409"/>
      <c r="CJ36" s="369"/>
      <c r="CK36" s="369"/>
      <c r="CL36" s="392">
        <v>1</v>
      </c>
      <c r="CM36" s="369"/>
      <c r="CN36" s="369"/>
      <c r="CO36" s="369"/>
      <c r="CP36" s="369"/>
      <c r="CQ36" s="399"/>
      <c r="CR36" s="82"/>
      <c r="CS36" s="3"/>
    </row>
    <row r="37" spans="1:97" s="404" customFormat="1" ht="17.25" customHeight="1" thickBot="1" x14ac:dyDescent="0.4">
      <c r="A37" s="3"/>
      <c r="B37" s="81"/>
      <c r="C37" s="181">
        <v>15</v>
      </c>
      <c r="D37" s="718" t="s">
        <v>262</v>
      </c>
      <c r="E37" s="781"/>
      <c r="F37" s="369"/>
      <c r="G37" s="369"/>
      <c r="H37" s="369"/>
      <c r="I37" s="424">
        <v>1</v>
      </c>
      <c r="J37" s="369"/>
      <c r="K37" s="369"/>
      <c r="L37" s="369"/>
      <c r="M37" s="369"/>
      <c r="N37" s="399"/>
      <c r="O37" s="369"/>
      <c r="P37" s="369"/>
      <c r="Q37" s="369"/>
      <c r="R37" s="359">
        <v>1</v>
      </c>
      <c r="S37" s="369"/>
      <c r="T37" s="369"/>
      <c r="U37" s="369"/>
      <c r="V37" s="369"/>
      <c r="W37" s="399"/>
      <c r="X37" s="369"/>
      <c r="Y37" s="369"/>
      <c r="Z37" s="369"/>
      <c r="AA37" s="359">
        <v>1</v>
      </c>
      <c r="AB37" s="369"/>
      <c r="AC37" s="369"/>
      <c r="AD37" s="369"/>
      <c r="AE37" s="369"/>
      <c r="AF37" s="399"/>
      <c r="AG37" s="369"/>
      <c r="AH37" s="369"/>
      <c r="AI37" s="369"/>
      <c r="AJ37" s="392">
        <v>1</v>
      </c>
      <c r="AK37" s="369"/>
      <c r="AL37" s="369"/>
      <c r="AM37" s="369"/>
      <c r="AN37" s="369"/>
      <c r="AO37" s="399"/>
      <c r="AP37" s="369"/>
      <c r="AQ37" s="369"/>
      <c r="AR37" s="369"/>
      <c r="AS37" s="359">
        <v>1</v>
      </c>
      <c r="AT37" s="369"/>
      <c r="AU37" s="369"/>
      <c r="AV37" s="369"/>
      <c r="AW37" s="369"/>
      <c r="AX37" s="399"/>
      <c r="AY37" s="369"/>
      <c r="AZ37" s="369"/>
      <c r="BA37" s="369"/>
      <c r="BB37" s="392">
        <v>1</v>
      </c>
      <c r="BC37" s="369"/>
      <c r="BD37" s="369"/>
      <c r="BE37" s="369"/>
      <c r="BF37" s="369"/>
      <c r="BG37" s="399"/>
      <c r="BH37" s="369"/>
      <c r="BI37" s="369"/>
      <c r="BJ37" s="369"/>
      <c r="BK37" s="424">
        <v>1</v>
      </c>
      <c r="BL37" s="369"/>
      <c r="BM37" s="369"/>
      <c r="BN37" s="369"/>
      <c r="BO37" s="369"/>
      <c r="BP37" s="399"/>
      <c r="BQ37" s="369"/>
      <c r="BR37" s="369"/>
      <c r="BS37" s="369"/>
      <c r="BT37" s="359"/>
      <c r="BU37" s="369"/>
      <c r="BV37" s="369"/>
      <c r="BW37" s="369"/>
      <c r="BX37" s="369"/>
      <c r="BY37" s="399"/>
      <c r="BZ37" s="369"/>
      <c r="CA37" s="369"/>
      <c r="CB37" s="369"/>
      <c r="CC37" s="424">
        <v>1</v>
      </c>
      <c r="CD37" s="369"/>
      <c r="CE37" s="369"/>
      <c r="CF37" s="369"/>
      <c r="CG37" s="369"/>
      <c r="CH37" s="399"/>
      <c r="CI37" s="369"/>
      <c r="CJ37" s="369"/>
      <c r="CK37" s="369"/>
      <c r="CL37" s="392">
        <v>0</v>
      </c>
      <c r="CM37" s="369"/>
      <c r="CN37" s="369"/>
      <c r="CO37" s="369"/>
      <c r="CP37" s="369"/>
      <c r="CQ37" s="399"/>
      <c r="CR37" s="82"/>
      <c r="CS37" s="3"/>
    </row>
    <row r="38" spans="1:97" s="404" customFormat="1" ht="25.5" customHeight="1" thickBot="1" x14ac:dyDescent="0.4">
      <c r="A38" s="3"/>
      <c r="B38" s="81"/>
      <c r="C38" s="186">
        <v>16</v>
      </c>
      <c r="D38" s="813" t="s">
        <v>263</v>
      </c>
      <c r="E38" s="814"/>
      <c r="F38" s="369"/>
      <c r="G38" s="369"/>
      <c r="H38" s="369"/>
      <c r="I38" s="424">
        <v>1</v>
      </c>
      <c r="J38" s="369"/>
      <c r="K38" s="369"/>
      <c r="L38" s="369"/>
      <c r="M38" s="369"/>
      <c r="N38" s="399"/>
      <c r="O38" s="369"/>
      <c r="P38" s="369"/>
      <c r="Q38" s="369"/>
      <c r="R38" s="360">
        <v>1</v>
      </c>
      <c r="S38" s="369"/>
      <c r="T38" s="369"/>
      <c r="U38" s="369"/>
      <c r="V38" s="369"/>
      <c r="W38" s="399"/>
      <c r="X38" s="369"/>
      <c r="Y38" s="369"/>
      <c r="Z38" s="369"/>
      <c r="AA38" s="360">
        <v>1</v>
      </c>
      <c r="AB38" s="369"/>
      <c r="AC38" s="369"/>
      <c r="AD38" s="369"/>
      <c r="AE38" s="369"/>
      <c r="AF38" s="399"/>
      <c r="AG38" s="369"/>
      <c r="AH38" s="369"/>
      <c r="AI38" s="369"/>
      <c r="AJ38" s="393">
        <v>1</v>
      </c>
      <c r="AK38" s="369"/>
      <c r="AL38" s="369"/>
      <c r="AM38" s="369"/>
      <c r="AN38" s="369"/>
      <c r="AO38" s="399"/>
      <c r="AP38" s="369"/>
      <c r="AQ38" s="369"/>
      <c r="AR38" s="369"/>
      <c r="AS38" s="360">
        <v>1</v>
      </c>
      <c r="AT38" s="369"/>
      <c r="AU38" s="369"/>
      <c r="AV38" s="369"/>
      <c r="AW38" s="369"/>
      <c r="AX38" s="399"/>
      <c r="AY38" s="369"/>
      <c r="AZ38" s="369"/>
      <c r="BA38" s="369"/>
      <c r="BB38" s="393">
        <v>1</v>
      </c>
      <c r="BC38" s="369"/>
      <c r="BD38" s="369"/>
      <c r="BE38" s="369"/>
      <c r="BF38" s="369"/>
      <c r="BG38" s="399"/>
      <c r="BH38" s="369"/>
      <c r="BI38" s="369"/>
      <c r="BJ38" s="369"/>
      <c r="BK38" s="424">
        <v>1</v>
      </c>
      <c r="BL38" s="369"/>
      <c r="BM38" s="369"/>
      <c r="BN38" s="369"/>
      <c r="BO38" s="369"/>
      <c r="BP38" s="399"/>
      <c r="BQ38" s="369"/>
      <c r="BR38" s="369"/>
      <c r="BS38" s="369"/>
      <c r="BT38" s="360">
        <v>1</v>
      </c>
      <c r="BU38" s="369"/>
      <c r="BV38" s="369"/>
      <c r="BW38" s="369"/>
      <c r="BX38" s="369"/>
      <c r="BY38" s="399"/>
      <c r="BZ38" s="369"/>
      <c r="CA38" s="369"/>
      <c r="CB38" s="369"/>
      <c r="CC38" s="424">
        <v>1</v>
      </c>
      <c r="CD38" s="369"/>
      <c r="CE38" s="369"/>
      <c r="CF38" s="369"/>
      <c r="CG38" s="369"/>
      <c r="CH38" s="399"/>
      <c r="CI38" s="369"/>
      <c r="CJ38" s="369"/>
      <c r="CK38" s="369"/>
      <c r="CL38" s="393" t="s">
        <v>395</v>
      </c>
      <c r="CM38" s="369"/>
      <c r="CN38" s="369"/>
      <c r="CO38" s="369"/>
      <c r="CP38" s="369"/>
      <c r="CQ38" s="399"/>
      <c r="CR38" s="82"/>
      <c r="CS38" s="3"/>
    </row>
    <row r="39" spans="1:97" s="404" customFormat="1" ht="21" customHeight="1" thickBot="1" x14ac:dyDescent="0.4">
      <c r="A39" s="3"/>
      <c r="B39" s="81"/>
      <c r="C39" s="31" t="s">
        <v>43</v>
      </c>
      <c r="D39" s="829" t="s">
        <v>164</v>
      </c>
      <c r="E39" s="829"/>
      <c r="F39" s="829"/>
      <c r="G39" s="829"/>
      <c r="H39" s="829"/>
      <c r="I39" s="829"/>
      <c r="J39" s="829"/>
      <c r="K39" s="829"/>
      <c r="L39" s="829"/>
      <c r="M39" s="829"/>
      <c r="N39" s="829"/>
      <c r="O39" s="829"/>
      <c r="P39" s="829"/>
      <c r="Q39" s="829"/>
      <c r="R39" s="829"/>
      <c r="S39" s="829"/>
      <c r="T39" s="829"/>
      <c r="U39" s="829"/>
      <c r="V39" s="829"/>
      <c r="W39" s="829"/>
      <c r="X39" s="829"/>
      <c r="Y39" s="829"/>
      <c r="Z39" s="829"/>
      <c r="AA39" s="829"/>
      <c r="AB39" s="829"/>
      <c r="AC39" s="829"/>
      <c r="AD39" s="829"/>
      <c r="AE39" s="829"/>
      <c r="AF39" s="829"/>
      <c r="AG39" s="829"/>
      <c r="AH39" s="829"/>
      <c r="AI39" s="829"/>
      <c r="AJ39" s="829"/>
      <c r="AK39" s="829"/>
      <c r="AL39" s="829"/>
      <c r="AM39" s="829"/>
      <c r="AN39" s="829"/>
      <c r="AO39" s="829"/>
      <c r="AP39" s="829"/>
      <c r="AQ39" s="829"/>
      <c r="AR39" s="829"/>
      <c r="AS39" s="829"/>
      <c r="AT39" s="829"/>
      <c r="AU39" s="829"/>
      <c r="AV39" s="829"/>
      <c r="AW39" s="829"/>
      <c r="AX39" s="829"/>
      <c r="AY39" s="829"/>
      <c r="AZ39" s="829"/>
      <c r="BA39" s="829"/>
      <c r="BB39" s="829"/>
      <c r="BC39" s="829"/>
      <c r="BD39" s="829"/>
      <c r="BE39" s="829"/>
      <c r="BF39" s="829"/>
      <c r="BG39" s="829"/>
      <c r="BH39" s="829"/>
      <c r="BI39" s="829"/>
      <c r="BJ39" s="829"/>
      <c r="BK39" s="829"/>
      <c r="BL39" s="829"/>
      <c r="BM39" s="829"/>
      <c r="BN39" s="829"/>
      <c r="BO39" s="829"/>
      <c r="BP39" s="829"/>
      <c r="BQ39" s="829"/>
      <c r="BR39" s="829"/>
      <c r="BS39" s="829"/>
      <c r="BT39" s="829"/>
      <c r="BU39" s="829"/>
      <c r="BV39" s="829"/>
      <c r="BW39" s="829"/>
      <c r="BX39" s="829"/>
      <c r="BY39" s="829"/>
      <c r="BZ39" s="829"/>
      <c r="CA39" s="829"/>
      <c r="CB39" s="829"/>
      <c r="CC39" s="829"/>
      <c r="CD39" s="829"/>
      <c r="CE39" s="829"/>
      <c r="CF39" s="829"/>
      <c r="CG39" s="829"/>
      <c r="CH39" s="829"/>
      <c r="CI39" s="829"/>
      <c r="CJ39" s="829"/>
      <c r="CK39" s="829"/>
      <c r="CL39" s="829"/>
      <c r="CM39" s="829"/>
      <c r="CN39" s="829"/>
      <c r="CO39" s="829"/>
      <c r="CP39" s="829"/>
      <c r="CQ39" s="829"/>
      <c r="CR39" s="82"/>
      <c r="CS39" s="3"/>
    </row>
    <row r="40" spans="1:97" s="404" customFormat="1" ht="19.5" customHeight="1" thickBot="1" x14ac:dyDescent="0.4">
      <c r="A40" s="3"/>
      <c r="B40" s="81"/>
      <c r="C40" s="187">
        <v>13</v>
      </c>
      <c r="D40" s="811" t="s">
        <v>337</v>
      </c>
      <c r="E40" s="802"/>
      <c r="F40" s="369"/>
      <c r="G40" s="369"/>
      <c r="H40" s="352"/>
      <c r="I40" s="352"/>
      <c r="J40" s="415">
        <v>1</v>
      </c>
      <c r="K40" s="352"/>
      <c r="L40" s="352"/>
      <c r="M40" s="352"/>
      <c r="N40" s="353"/>
      <c r="O40" s="352"/>
      <c r="P40" s="352"/>
      <c r="Q40" s="352"/>
      <c r="R40" s="352"/>
      <c r="S40" s="427">
        <v>1</v>
      </c>
      <c r="T40" s="352"/>
      <c r="U40" s="352"/>
      <c r="V40" s="352"/>
      <c r="W40" s="353"/>
      <c r="X40" s="352"/>
      <c r="Y40" s="352"/>
      <c r="Z40" s="352"/>
      <c r="AA40" s="352"/>
      <c r="AB40" s="424">
        <v>0</v>
      </c>
      <c r="AC40" s="352"/>
      <c r="AD40" s="352"/>
      <c r="AE40" s="352"/>
      <c r="AF40" s="353"/>
      <c r="AG40" s="352"/>
      <c r="AH40" s="352"/>
      <c r="AI40" s="352"/>
      <c r="AJ40" s="352"/>
      <c r="AK40" s="415">
        <v>1</v>
      </c>
      <c r="AL40" s="352"/>
      <c r="AM40" s="352"/>
      <c r="AN40" s="352"/>
      <c r="AO40" s="353"/>
      <c r="AP40" s="352"/>
      <c r="AQ40" s="352"/>
      <c r="AR40" s="352"/>
      <c r="AS40" s="352"/>
      <c r="AT40" s="424" t="s">
        <v>395</v>
      </c>
      <c r="AU40" s="352"/>
      <c r="AV40" s="352"/>
      <c r="AW40" s="352"/>
      <c r="AX40" s="353"/>
      <c r="AY40" s="352"/>
      <c r="AZ40" s="352"/>
      <c r="BA40" s="352"/>
      <c r="BB40" s="352"/>
      <c r="BC40" s="415">
        <v>1</v>
      </c>
      <c r="BD40" s="352"/>
      <c r="BE40" s="352"/>
      <c r="BF40" s="352"/>
      <c r="BG40" s="353"/>
      <c r="BH40" s="352"/>
      <c r="BI40" s="352"/>
      <c r="BJ40" s="352"/>
      <c r="BK40" s="352"/>
      <c r="BL40" s="415">
        <v>1</v>
      </c>
      <c r="BM40" s="352"/>
      <c r="BN40" s="352"/>
      <c r="BO40" s="352"/>
      <c r="BP40" s="353"/>
      <c r="BQ40" s="352"/>
      <c r="BR40" s="352"/>
      <c r="BS40" s="352"/>
      <c r="BT40" s="352"/>
      <c r="BU40" s="427">
        <v>0</v>
      </c>
      <c r="BV40" s="352"/>
      <c r="BW40" s="352"/>
      <c r="BX40" s="352"/>
      <c r="BY40" s="353"/>
      <c r="BZ40" s="352"/>
      <c r="CA40" s="352"/>
      <c r="CB40" s="352"/>
      <c r="CC40" s="352"/>
      <c r="CD40" s="415">
        <v>1</v>
      </c>
      <c r="CE40" s="352"/>
      <c r="CF40" s="352"/>
      <c r="CG40" s="352"/>
      <c r="CH40" s="353"/>
      <c r="CI40" s="352"/>
      <c r="CJ40" s="352"/>
      <c r="CK40" s="352"/>
      <c r="CL40" s="352"/>
      <c r="CM40" s="415">
        <v>1</v>
      </c>
      <c r="CN40" s="352"/>
      <c r="CO40" s="352"/>
      <c r="CP40" s="352"/>
      <c r="CQ40" s="353"/>
      <c r="CR40" s="82"/>
      <c r="CS40" s="3"/>
    </row>
    <row r="41" spans="1:97" s="404" customFormat="1" ht="19.5" customHeight="1" thickBot="1" x14ac:dyDescent="0.4">
      <c r="A41" s="3"/>
      <c r="B41" s="81"/>
      <c r="C41" s="188">
        <v>14</v>
      </c>
      <c r="D41" s="815" t="s">
        <v>42</v>
      </c>
      <c r="E41" s="816"/>
      <c r="F41" s="369"/>
      <c r="G41" s="369"/>
      <c r="H41" s="352"/>
      <c r="I41" s="352"/>
      <c r="J41" s="359">
        <v>1</v>
      </c>
      <c r="K41" s="352"/>
      <c r="L41" s="352"/>
      <c r="M41" s="352"/>
      <c r="N41" s="400"/>
      <c r="O41" s="352"/>
      <c r="P41" s="352"/>
      <c r="Q41" s="352"/>
      <c r="R41" s="352"/>
      <c r="S41" s="392">
        <v>1</v>
      </c>
      <c r="T41" s="352"/>
      <c r="U41" s="352"/>
      <c r="V41" s="352"/>
      <c r="W41" s="400"/>
      <c r="X41" s="352"/>
      <c r="Y41" s="352"/>
      <c r="Z41" s="352"/>
      <c r="AA41" s="352"/>
      <c r="AB41" s="424">
        <v>0</v>
      </c>
      <c r="AC41" s="352"/>
      <c r="AD41" s="352"/>
      <c r="AE41" s="352"/>
      <c r="AF41" s="400"/>
      <c r="AG41" s="352"/>
      <c r="AH41" s="352"/>
      <c r="AI41" s="352"/>
      <c r="AJ41" s="352"/>
      <c r="AK41" s="359">
        <v>1</v>
      </c>
      <c r="AL41" s="352"/>
      <c r="AM41" s="352"/>
      <c r="AN41" s="352"/>
      <c r="AO41" s="400"/>
      <c r="AP41" s="352"/>
      <c r="AQ41" s="352"/>
      <c r="AR41" s="352"/>
      <c r="AS41" s="352"/>
      <c r="AT41" s="424" t="s">
        <v>395</v>
      </c>
      <c r="AU41" s="352"/>
      <c r="AV41" s="352"/>
      <c r="AW41" s="352"/>
      <c r="AX41" s="400"/>
      <c r="AY41" s="352"/>
      <c r="AZ41" s="352"/>
      <c r="BA41" s="352"/>
      <c r="BB41" s="352"/>
      <c r="BC41" s="359">
        <v>1</v>
      </c>
      <c r="BD41" s="352"/>
      <c r="BE41" s="352"/>
      <c r="BF41" s="352"/>
      <c r="BG41" s="400"/>
      <c r="BH41" s="352"/>
      <c r="BI41" s="352"/>
      <c r="BJ41" s="352"/>
      <c r="BK41" s="352"/>
      <c r="BL41" s="359">
        <v>1</v>
      </c>
      <c r="BM41" s="352"/>
      <c r="BN41" s="352"/>
      <c r="BO41" s="352"/>
      <c r="BP41" s="400"/>
      <c r="BQ41" s="352"/>
      <c r="BR41" s="352"/>
      <c r="BS41" s="352"/>
      <c r="BT41" s="352"/>
      <c r="BU41" s="392">
        <v>0</v>
      </c>
      <c r="BV41" s="352"/>
      <c r="BW41" s="352"/>
      <c r="BX41" s="352"/>
      <c r="BY41" s="400"/>
      <c r="BZ41" s="352"/>
      <c r="CA41" s="352"/>
      <c r="CB41" s="352"/>
      <c r="CC41" s="352"/>
      <c r="CD41" s="359">
        <v>1</v>
      </c>
      <c r="CE41" s="352"/>
      <c r="CF41" s="352"/>
      <c r="CG41" s="352"/>
      <c r="CH41" s="400"/>
      <c r="CI41" s="352"/>
      <c r="CJ41" s="352"/>
      <c r="CK41" s="352"/>
      <c r="CL41" s="352"/>
      <c r="CM41" s="359">
        <v>1</v>
      </c>
      <c r="CN41" s="352"/>
      <c r="CO41" s="352"/>
      <c r="CP41" s="352"/>
      <c r="CQ41" s="400"/>
      <c r="CR41" s="82"/>
      <c r="CS41" s="3"/>
    </row>
    <row r="42" spans="1:97" s="404" customFormat="1" ht="42" customHeight="1" thickBot="1" x14ac:dyDescent="0.4">
      <c r="A42" s="3"/>
      <c r="B42" s="81"/>
      <c r="C42" s="88">
        <v>15</v>
      </c>
      <c r="D42" s="842" t="s">
        <v>264</v>
      </c>
      <c r="E42" s="843"/>
      <c r="F42" s="369"/>
      <c r="G42" s="369"/>
      <c r="H42" s="352"/>
      <c r="I42" s="352"/>
      <c r="J42" s="360">
        <v>1</v>
      </c>
      <c r="K42" s="352"/>
      <c r="L42" s="352"/>
      <c r="M42" s="352"/>
      <c r="N42" s="354"/>
      <c r="O42" s="352"/>
      <c r="P42" s="352"/>
      <c r="Q42" s="352"/>
      <c r="R42" s="352"/>
      <c r="S42" s="393">
        <v>1</v>
      </c>
      <c r="T42" s="352"/>
      <c r="U42" s="352"/>
      <c r="V42" s="352"/>
      <c r="W42" s="354"/>
      <c r="X42" s="352"/>
      <c r="Y42" s="352"/>
      <c r="Z42" s="352"/>
      <c r="AA42" s="352"/>
      <c r="AB42" s="424">
        <v>0</v>
      </c>
      <c r="AC42" s="352"/>
      <c r="AD42" s="352"/>
      <c r="AE42" s="352"/>
      <c r="AF42" s="354"/>
      <c r="AG42" s="352"/>
      <c r="AH42" s="352"/>
      <c r="AI42" s="352"/>
      <c r="AJ42" s="352"/>
      <c r="AK42" s="359">
        <v>1</v>
      </c>
      <c r="AL42" s="352"/>
      <c r="AM42" s="352"/>
      <c r="AN42" s="352"/>
      <c r="AO42" s="354"/>
      <c r="AP42" s="352"/>
      <c r="AQ42" s="352"/>
      <c r="AR42" s="352"/>
      <c r="AS42" s="352"/>
      <c r="AT42" s="424" t="s">
        <v>395</v>
      </c>
      <c r="AU42" s="352"/>
      <c r="AV42" s="352"/>
      <c r="AW42" s="352"/>
      <c r="AX42" s="354"/>
      <c r="AY42" s="352"/>
      <c r="AZ42" s="352"/>
      <c r="BA42" s="352"/>
      <c r="BB42" s="352"/>
      <c r="BC42" s="359">
        <v>1</v>
      </c>
      <c r="BD42" s="352"/>
      <c r="BE42" s="352"/>
      <c r="BF42" s="352"/>
      <c r="BG42" s="354"/>
      <c r="BH42" s="352"/>
      <c r="BI42" s="352"/>
      <c r="BJ42" s="352"/>
      <c r="BK42" s="352"/>
      <c r="BL42" s="359">
        <v>1</v>
      </c>
      <c r="BM42" s="352"/>
      <c r="BN42" s="352"/>
      <c r="BO42" s="352"/>
      <c r="BP42" s="354"/>
      <c r="BQ42" s="352"/>
      <c r="BR42" s="352"/>
      <c r="BS42" s="352"/>
      <c r="BT42" s="352"/>
      <c r="BU42" s="393">
        <v>0</v>
      </c>
      <c r="BV42" s="352"/>
      <c r="BW42" s="352"/>
      <c r="BX42" s="352"/>
      <c r="BY42" s="354"/>
      <c r="BZ42" s="352"/>
      <c r="CA42" s="352"/>
      <c r="CB42" s="352"/>
      <c r="CC42" s="352"/>
      <c r="CD42" s="359">
        <v>1</v>
      </c>
      <c r="CE42" s="352"/>
      <c r="CF42" s="352"/>
      <c r="CG42" s="352"/>
      <c r="CH42" s="354"/>
      <c r="CI42" s="352"/>
      <c r="CJ42" s="352"/>
      <c r="CK42" s="352"/>
      <c r="CL42" s="352"/>
      <c r="CM42" s="359">
        <v>1</v>
      </c>
      <c r="CN42" s="352"/>
      <c r="CO42" s="352"/>
      <c r="CP42" s="352"/>
      <c r="CQ42" s="354"/>
      <c r="CR42" s="82"/>
      <c r="CS42" s="3"/>
    </row>
    <row r="43" spans="1:97" s="404" customFormat="1" ht="22.5" customHeight="1" thickBot="1" x14ac:dyDescent="0.4">
      <c r="A43" s="3"/>
      <c r="B43" s="81"/>
      <c r="C43" s="31" t="s">
        <v>50</v>
      </c>
      <c r="D43" s="829" t="s">
        <v>44</v>
      </c>
      <c r="E43" s="829"/>
      <c r="F43" s="829"/>
      <c r="G43" s="829"/>
      <c r="H43" s="829"/>
      <c r="I43" s="829"/>
      <c r="J43" s="829"/>
      <c r="K43" s="829"/>
      <c r="L43" s="829"/>
      <c r="M43" s="829"/>
      <c r="N43" s="829"/>
      <c r="O43" s="829"/>
      <c r="P43" s="829"/>
      <c r="Q43" s="829"/>
      <c r="R43" s="829"/>
      <c r="S43" s="829"/>
      <c r="T43" s="829"/>
      <c r="U43" s="829"/>
      <c r="V43" s="829"/>
      <c r="W43" s="829"/>
      <c r="X43" s="829"/>
      <c r="Y43" s="829"/>
      <c r="Z43" s="829"/>
      <c r="AA43" s="829"/>
      <c r="AB43" s="829"/>
      <c r="AC43" s="829"/>
      <c r="AD43" s="829"/>
      <c r="AE43" s="829"/>
      <c r="AF43" s="829"/>
      <c r="AG43" s="829"/>
      <c r="AH43" s="829"/>
      <c r="AI43" s="829"/>
      <c r="AJ43" s="829"/>
      <c r="AK43" s="829"/>
      <c r="AL43" s="829"/>
      <c r="AM43" s="829"/>
      <c r="AN43" s="829"/>
      <c r="AO43" s="829"/>
      <c r="AP43" s="829"/>
      <c r="AQ43" s="829"/>
      <c r="AR43" s="829"/>
      <c r="AS43" s="829"/>
      <c r="AT43" s="829"/>
      <c r="AU43" s="829"/>
      <c r="AV43" s="829"/>
      <c r="AW43" s="829"/>
      <c r="AX43" s="829"/>
      <c r="AY43" s="829"/>
      <c r="AZ43" s="829"/>
      <c r="BA43" s="829"/>
      <c r="BB43" s="829"/>
      <c r="BC43" s="829"/>
      <c r="BD43" s="829"/>
      <c r="BE43" s="829"/>
      <c r="BF43" s="829"/>
      <c r="BG43" s="829"/>
      <c r="BH43" s="829"/>
      <c r="BI43" s="829"/>
      <c r="BJ43" s="829"/>
      <c r="BK43" s="829"/>
      <c r="BL43" s="829"/>
      <c r="BM43" s="829"/>
      <c r="BN43" s="829"/>
      <c r="BO43" s="829"/>
      <c r="BP43" s="829"/>
      <c r="BQ43" s="829"/>
      <c r="BR43" s="829"/>
      <c r="BS43" s="829"/>
      <c r="BT43" s="829"/>
      <c r="BU43" s="829"/>
      <c r="BV43" s="829"/>
      <c r="BW43" s="829"/>
      <c r="BX43" s="829"/>
      <c r="BY43" s="829"/>
      <c r="BZ43" s="829"/>
      <c r="CA43" s="829"/>
      <c r="CB43" s="829"/>
      <c r="CC43" s="829"/>
      <c r="CD43" s="829"/>
      <c r="CE43" s="829"/>
      <c r="CF43" s="829"/>
      <c r="CG43" s="829"/>
      <c r="CH43" s="829"/>
      <c r="CI43" s="829"/>
      <c r="CJ43" s="829"/>
      <c r="CK43" s="829"/>
      <c r="CL43" s="829"/>
      <c r="CM43" s="829"/>
      <c r="CN43" s="829"/>
      <c r="CO43" s="829"/>
      <c r="CP43" s="829"/>
      <c r="CQ43" s="829"/>
      <c r="CR43" s="82"/>
      <c r="CS43" s="3"/>
    </row>
    <row r="44" spans="1:97" s="404" customFormat="1" ht="17.25" customHeight="1" thickBot="1" x14ac:dyDescent="0.4">
      <c r="A44" s="3"/>
      <c r="B44" s="81"/>
      <c r="C44" s="187">
        <v>13</v>
      </c>
      <c r="D44" s="817" t="s">
        <v>45</v>
      </c>
      <c r="E44" s="818"/>
      <c r="F44" s="369"/>
      <c r="G44" s="369"/>
      <c r="H44" s="369"/>
      <c r="I44" s="369"/>
      <c r="J44" s="369"/>
      <c r="K44" s="424">
        <v>1</v>
      </c>
      <c r="L44" s="352"/>
      <c r="M44" s="352"/>
      <c r="N44" s="353"/>
      <c r="O44" s="369"/>
      <c r="P44" s="369"/>
      <c r="Q44" s="369"/>
      <c r="R44" s="369"/>
      <c r="S44" s="369"/>
      <c r="T44" s="415">
        <v>1</v>
      </c>
      <c r="U44" s="352"/>
      <c r="V44" s="352"/>
      <c r="W44" s="353"/>
      <c r="X44" s="369"/>
      <c r="Y44" s="369"/>
      <c r="Z44" s="369"/>
      <c r="AA44" s="369"/>
      <c r="AB44" s="369"/>
      <c r="AC44" s="415">
        <v>1</v>
      </c>
      <c r="AD44" s="352"/>
      <c r="AE44" s="352"/>
      <c r="AF44" s="353"/>
      <c r="AG44" s="369"/>
      <c r="AH44" s="369"/>
      <c r="AI44" s="369"/>
      <c r="AJ44" s="369"/>
      <c r="AK44" s="369"/>
      <c r="AL44" s="427">
        <v>1</v>
      </c>
      <c r="AM44" s="352"/>
      <c r="AN44" s="352"/>
      <c r="AO44" s="353"/>
      <c r="AP44" s="369"/>
      <c r="AQ44" s="369"/>
      <c r="AR44" s="369"/>
      <c r="AS44" s="369"/>
      <c r="AT44" s="369"/>
      <c r="AU44" s="415">
        <v>1</v>
      </c>
      <c r="AV44" s="352"/>
      <c r="AW44" s="352"/>
      <c r="AX44" s="353"/>
      <c r="AY44" s="369"/>
      <c r="AZ44" s="369"/>
      <c r="BA44" s="369"/>
      <c r="BB44" s="369"/>
      <c r="BC44" s="369"/>
      <c r="BD44" s="427">
        <v>1</v>
      </c>
      <c r="BE44" s="352"/>
      <c r="BF44" s="352"/>
      <c r="BG44" s="353"/>
      <c r="BH44" s="369"/>
      <c r="BI44" s="369"/>
      <c r="BJ44" s="369"/>
      <c r="BK44" s="369"/>
      <c r="BL44" s="369"/>
      <c r="BM44" s="424">
        <v>1</v>
      </c>
      <c r="BN44" s="352"/>
      <c r="BO44" s="352"/>
      <c r="BP44" s="353"/>
      <c r="BQ44" s="369"/>
      <c r="BR44" s="369"/>
      <c r="BS44" s="369"/>
      <c r="BT44" s="369"/>
      <c r="BU44" s="369"/>
      <c r="BV44" s="415">
        <v>1</v>
      </c>
      <c r="BW44" s="352"/>
      <c r="BX44" s="352"/>
      <c r="BY44" s="353"/>
      <c r="BZ44" s="369"/>
      <c r="CA44" s="369"/>
      <c r="CB44" s="369"/>
      <c r="CC44" s="369"/>
      <c r="CD44" s="369"/>
      <c r="CE44" s="424">
        <v>1</v>
      </c>
      <c r="CF44" s="352"/>
      <c r="CG44" s="352"/>
      <c r="CH44" s="353"/>
      <c r="CI44" s="369"/>
      <c r="CJ44" s="369"/>
      <c r="CK44" s="369"/>
      <c r="CL44" s="369"/>
      <c r="CM44" s="369"/>
      <c r="CN44" s="427">
        <v>1</v>
      </c>
      <c r="CO44" s="369"/>
      <c r="CP44" s="369"/>
      <c r="CQ44" s="399"/>
      <c r="CR44" s="82"/>
      <c r="CS44" s="3"/>
    </row>
    <row r="45" spans="1:97" s="404" customFormat="1" ht="17.25" customHeight="1" thickBot="1" x14ac:dyDescent="0.4">
      <c r="A45" s="3"/>
      <c r="B45" s="81"/>
      <c r="C45" s="189">
        <v>14</v>
      </c>
      <c r="D45" s="797" t="s">
        <v>338</v>
      </c>
      <c r="E45" s="798"/>
      <c r="F45" s="369"/>
      <c r="G45" s="369"/>
      <c r="H45" s="369"/>
      <c r="I45" s="369"/>
      <c r="J45" s="369"/>
      <c r="K45" s="424">
        <v>1</v>
      </c>
      <c r="L45" s="352"/>
      <c r="M45" s="352"/>
      <c r="N45" s="400"/>
      <c r="O45" s="369"/>
      <c r="P45" s="369"/>
      <c r="Q45" s="369"/>
      <c r="R45" s="369"/>
      <c r="S45" s="369"/>
      <c r="T45" s="359">
        <v>1</v>
      </c>
      <c r="U45" s="352"/>
      <c r="V45" s="352"/>
      <c r="W45" s="400"/>
      <c r="X45" s="369"/>
      <c r="Y45" s="369"/>
      <c r="Z45" s="369"/>
      <c r="AA45" s="369"/>
      <c r="AB45" s="369"/>
      <c r="AC45" s="359">
        <v>1</v>
      </c>
      <c r="AD45" s="352"/>
      <c r="AE45" s="352"/>
      <c r="AF45" s="400"/>
      <c r="AG45" s="369"/>
      <c r="AH45" s="369"/>
      <c r="AI45" s="369"/>
      <c r="AJ45" s="369"/>
      <c r="AK45" s="369"/>
      <c r="AL45" s="392">
        <v>1</v>
      </c>
      <c r="AM45" s="352"/>
      <c r="AN45" s="352"/>
      <c r="AO45" s="400"/>
      <c r="AP45" s="369"/>
      <c r="AQ45" s="369"/>
      <c r="AR45" s="369"/>
      <c r="AS45" s="369"/>
      <c r="AT45" s="369"/>
      <c r="AU45" s="359">
        <v>1</v>
      </c>
      <c r="AV45" s="352"/>
      <c r="AW45" s="352"/>
      <c r="AX45" s="400"/>
      <c r="AY45" s="369"/>
      <c r="AZ45" s="369"/>
      <c r="BA45" s="369"/>
      <c r="BB45" s="369"/>
      <c r="BC45" s="369"/>
      <c r="BD45" s="392">
        <v>1</v>
      </c>
      <c r="BE45" s="352"/>
      <c r="BF45" s="352"/>
      <c r="BG45" s="400"/>
      <c r="BH45" s="369"/>
      <c r="BI45" s="369"/>
      <c r="BJ45" s="369"/>
      <c r="BK45" s="369"/>
      <c r="BL45" s="369"/>
      <c r="BM45" s="424">
        <v>1</v>
      </c>
      <c r="BN45" s="352"/>
      <c r="BO45" s="352"/>
      <c r="BP45" s="400"/>
      <c r="BQ45" s="369"/>
      <c r="BR45" s="369"/>
      <c r="BS45" s="369"/>
      <c r="BT45" s="369"/>
      <c r="BU45" s="369"/>
      <c r="BV45" s="359">
        <v>1</v>
      </c>
      <c r="BW45" s="352"/>
      <c r="BX45" s="352"/>
      <c r="BY45" s="400"/>
      <c r="BZ45" s="369"/>
      <c r="CA45" s="369"/>
      <c r="CB45" s="369"/>
      <c r="CC45" s="369"/>
      <c r="CD45" s="369"/>
      <c r="CE45" s="424">
        <v>1</v>
      </c>
      <c r="CF45" s="352"/>
      <c r="CG45" s="352"/>
      <c r="CH45" s="400"/>
      <c r="CI45" s="369"/>
      <c r="CJ45" s="369"/>
      <c r="CK45" s="369"/>
      <c r="CL45" s="369"/>
      <c r="CM45" s="369"/>
      <c r="CN45" s="392">
        <v>1</v>
      </c>
      <c r="CO45" s="369"/>
      <c r="CP45" s="369"/>
      <c r="CQ45" s="399"/>
      <c r="CR45" s="82"/>
      <c r="CS45" s="3"/>
    </row>
    <row r="46" spans="1:97" s="404" customFormat="1" ht="17.25" customHeight="1" thickBot="1" x14ac:dyDescent="0.4">
      <c r="A46" s="3"/>
      <c r="B46" s="81"/>
      <c r="C46" s="190">
        <v>15</v>
      </c>
      <c r="D46" s="819" t="s">
        <v>47</v>
      </c>
      <c r="E46" s="780"/>
      <c r="F46" s="369"/>
      <c r="G46" s="369"/>
      <c r="H46" s="369"/>
      <c r="I46" s="369"/>
      <c r="J46" s="369"/>
      <c r="K46" s="424">
        <v>1</v>
      </c>
      <c r="L46" s="352"/>
      <c r="M46" s="352"/>
      <c r="N46" s="400"/>
      <c r="O46" s="369"/>
      <c r="P46" s="369"/>
      <c r="Q46" s="369"/>
      <c r="R46" s="369"/>
      <c r="S46" s="369"/>
      <c r="T46" s="359">
        <v>1</v>
      </c>
      <c r="U46" s="352"/>
      <c r="V46" s="352"/>
      <c r="W46" s="400"/>
      <c r="X46" s="369"/>
      <c r="Y46" s="369"/>
      <c r="Z46" s="369"/>
      <c r="AA46" s="369"/>
      <c r="AB46" s="369"/>
      <c r="AC46" s="359">
        <v>1</v>
      </c>
      <c r="AD46" s="352"/>
      <c r="AE46" s="352"/>
      <c r="AF46" s="400"/>
      <c r="AG46" s="369"/>
      <c r="AH46" s="369"/>
      <c r="AI46" s="369"/>
      <c r="AJ46" s="369"/>
      <c r="AK46" s="369"/>
      <c r="AL46" s="392">
        <v>1</v>
      </c>
      <c r="AM46" s="352"/>
      <c r="AN46" s="352"/>
      <c r="AO46" s="400"/>
      <c r="AP46" s="369"/>
      <c r="AQ46" s="369"/>
      <c r="AR46" s="369"/>
      <c r="AS46" s="369"/>
      <c r="AT46" s="369"/>
      <c r="AU46" s="359">
        <v>1</v>
      </c>
      <c r="AV46" s="352"/>
      <c r="AW46" s="352"/>
      <c r="AX46" s="400"/>
      <c r="AY46" s="369"/>
      <c r="AZ46" s="369"/>
      <c r="BA46" s="369"/>
      <c r="BB46" s="369"/>
      <c r="BC46" s="369"/>
      <c r="BD46" s="392">
        <v>1</v>
      </c>
      <c r="BE46" s="352"/>
      <c r="BF46" s="352"/>
      <c r="BG46" s="400"/>
      <c r="BH46" s="369"/>
      <c r="BI46" s="369"/>
      <c r="BJ46" s="369"/>
      <c r="BK46" s="369"/>
      <c r="BL46" s="369"/>
      <c r="BM46" s="424">
        <v>1</v>
      </c>
      <c r="BN46" s="352"/>
      <c r="BO46" s="352"/>
      <c r="BP46" s="400"/>
      <c r="BQ46" s="369"/>
      <c r="BR46" s="369"/>
      <c r="BS46" s="369"/>
      <c r="BT46" s="369"/>
      <c r="BU46" s="369"/>
      <c r="BV46" s="360">
        <v>1</v>
      </c>
      <c r="BW46" s="352"/>
      <c r="BX46" s="352"/>
      <c r="BY46" s="400"/>
      <c r="BZ46" s="369"/>
      <c r="CA46" s="369"/>
      <c r="CB46" s="369"/>
      <c r="CC46" s="369"/>
      <c r="CD46" s="369"/>
      <c r="CE46" s="424">
        <v>1</v>
      </c>
      <c r="CF46" s="352"/>
      <c r="CG46" s="352"/>
      <c r="CH46" s="400"/>
      <c r="CI46" s="369"/>
      <c r="CJ46" s="369"/>
      <c r="CK46" s="369"/>
      <c r="CL46" s="369"/>
      <c r="CM46" s="369"/>
      <c r="CN46" s="392">
        <v>1</v>
      </c>
      <c r="CO46" s="369"/>
      <c r="CP46" s="369"/>
      <c r="CQ46" s="399"/>
      <c r="CR46" s="82"/>
      <c r="CS46" s="3"/>
    </row>
    <row r="47" spans="1:97" s="404" customFormat="1" ht="35.25" customHeight="1" thickBot="1" x14ac:dyDescent="0.4">
      <c r="A47" s="3"/>
      <c r="B47" s="81"/>
      <c r="C47" s="191">
        <v>16</v>
      </c>
      <c r="D47" s="725" t="s">
        <v>348</v>
      </c>
      <c r="E47" s="837"/>
      <c r="F47" s="369"/>
      <c r="G47" s="369"/>
      <c r="H47" s="369"/>
      <c r="I47" s="369"/>
      <c r="J47" s="369"/>
      <c r="K47" s="424">
        <v>1</v>
      </c>
      <c r="L47" s="352"/>
      <c r="M47" s="352"/>
      <c r="N47" s="400"/>
      <c r="O47" s="369"/>
      <c r="P47" s="369"/>
      <c r="Q47" s="369"/>
      <c r="R47" s="369"/>
      <c r="S47" s="369"/>
      <c r="T47" s="359">
        <v>1</v>
      </c>
      <c r="U47" s="352"/>
      <c r="V47" s="352"/>
      <c r="W47" s="400"/>
      <c r="X47" s="369"/>
      <c r="Y47" s="369"/>
      <c r="Z47" s="369"/>
      <c r="AA47" s="369"/>
      <c r="AB47" s="369"/>
      <c r="AC47" s="359">
        <v>1</v>
      </c>
      <c r="AD47" s="352"/>
      <c r="AE47" s="352"/>
      <c r="AF47" s="400"/>
      <c r="AG47" s="369"/>
      <c r="AH47" s="369"/>
      <c r="AI47" s="369"/>
      <c r="AJ47" s="369"/>
      <c r="AK47" s="369"/>
      <c r="AL47" s="392">
        <v>1</v>
      </c>
      <c r="AM47" s="352"/>
      <c r="AN47" s="352"/>
      <c r="AO47" s="400"/>
      <c r="AP47" s="369"/>
      <c r="AQ47" s="369"/>
      <c r="AR47" s="369"/>
      <c r="AS47" s="369"/>
      <c r="AT47" s="369"/>
      <c r="AU47" s="359">
        <v>1</v>
      </c>
      <c r="AV47" s="352"/>
      <c r="AW47" s="352"/>
      <c r="AX47" s="400"/>
      <c r="AY47" s="369"/>
      <c r="AZ47" s="369"/>
      <c r="BA47" s="369"/>
      <c r="BB47" s="369"/>
      <c r="BC47" s="369"/>
      <c r="BD47" s="392">
        <v>1</v>
      </c>
      <c r="BE47" s="352"/>
      <c r="BF47" s="352"/>
      <c r="BG47" s="400"/>
      <c r="BH47" s="369"/>
      <c r="BI47" s="369"/>
      <c r="BJ47" s="369"/>
      <c r="BK47" s="369"/>
      <c r="BL47" s="369"/>
      <c r="BM47" s="424">
        <v>1</v>
      </c>
      <c r="BN47" s="352"/>
      <c r="BO47" s="352"/>
      <c r="BP47" s="400"/>
      <c r="BQ47" s="369"/>
      <c r="BR47" s="369"/>
      <c r="BS47" s="369"/>
      <c r="BT47" s="369"/>
      <c r="BU47" s="369"/>
      <c r="BV47" s="415">
        <v>1</v>
      </c>
      <c r="BW47" s="352"/>
      <c r="BX47" s="352"/>
      <c r="BY47" s="400"/>
      <c r="BZ47" s="369"/>
      <c r="CA47" s="369"/>
      <c r="CB47" s="369"/>
      <c r="CC47" s="369"/>
      <c r="CD47" s="369"/>
      <c r="CE47" s="424">
        <v>1</v>
      </c>
      <c r="CF47" s="352"/>
      <c r="CG47" s="352"/>
      <c r="CH47" s="400"/>
      <c r="CI47" s="369"/>
      <c r="CJ47" s="369"/>
      <c r="CK47" s="369"/>
      <c r="CL47" s="369"/>
      <c r="CM47" s="369"/>
      <c r="CN47" s="392">
        <v>1</v>
      </c>
      <c r="CO47" s="369"/>
      <c r="CP47" s="369"/>
      <c r="CQ47" s="399"/>
      <c r="CR47" s="82"/>
      <c r="CS47" s="3"/>
    </row>
    <row r="48" spans="1:97" s="404" customFormat="1" ht="20.25" customHeight="1" thickBot="1" x14ac:dyDescent="0.4">
      <c r="A48" s="3"/>
      <c r="B48" s="81"/>
      <c r="C48" s="192">
        <v>17</v>
      </c>
      <c r="D48" s="719" t="s">
        <v>49</v>
      </c>
      <c r="E48" s="812"/>
      <c r="F48" s="369"/>
      <c r="G48" s="369"/>
      <c r="H48" s="369"/>
      <c r="I48" s="369"/>
      <c r="J48" s="369"/>
      <c r="K48" s="424">
        <v>1</v>
      </c>
      <c r="L48" s="352"/>
      <c r="M48" s="352"/>
      <c r="N48" s="400"/>
      <c r="O48" s="369"/>
      <c r="P48" s="369"/>
      <c r="Q48" s="369"/>
      <c r="R48" s="369"/>
      <c r="S48" s="369"/>
      <c r="T48" s="359">
        <v>1</v>
      </c>
      <c r="U48" s="352"/>
      <c r="V48" s="352"/>
      <c r="W48" s="400"/>
      <c r="X48" s="369"/>
      <c r="Y48" s="369"/>
      <c r="Z48" s="369"/>
      <c r="AA48" s="369"/>
      <c r="AB48" s="369"/>
      <c r="AC48" s="359">
        <v>1</v>
      </c>
      <c r="AD48" s="352"/>
      <c r="AE48" s="352"/>
      <c r="AF48" s="400"/>
      <c r="AG48" s="369"/>
      <c r="AH48" s="369"/>
      <c r="AI48" s="369"/>
      <c r="AJ48" s="369"/>
      <c r="AK48" s="369"/>
      <c r="AL48" s="392">
        <v>1</v>
      </c>
      <c r="AM48" s="352"/>
      <c r="AN48" s="352"/>
      <c r="AO48" s="400"/>
      <c r="AP48" s="369"/>
      <c r="AQ48" s="369"/>
      <c r="AR48" s="369"/>
      <c r="AS48" s="369"/>
      <c r="AT48" s="369"/>
      <c r="AU48" s="359">
        <v>1</v>
      </c>
      <c r="AV48" s="352"/>
      <c r="AW48" s="352"/>
      <c r="AX48" s="400"/>
      <c r="AY48" s="369"/>
      <c r="AZ48" s="369"/>
      <c r="BA48" s="369"/>
      <c r="BB48" s="369"/>
      <c r="BC48" s="369"/>
      <c r="BD48" s="392">
        <v>1</v>
      </c>
      <c r="BE48" s="352"/>
      <c r="BF48" s="352"/>
      <c r="BG48" s="400"/>
      <c r="BH48" s="369"/>
      <c r="BI48" s="369"/>
      <c r="BJ48" s="369"/>
      <c r="BK48" s="369"/>
      <c r="BL48" s="369"/>
      <c r="BM48" s="424">
        <v>1</v>
      </c>
      <c r="BN48" s="352"/>
      <c r="BO48" s="352"/>
      <c r="BP48" s="400"/>
      <c r="BQ48" s="369"/>
      <c r="BR48" s="369"/>
      <c r="BS48" s="369"/>
      <c r="BT48" s="369"/>
      <c r="BU48" s="369"/>
      <c r="BV48" s="359">
        <v>1</v>
      </c>
      <c r="BW48" s="352"/>
      <c r="BX48" s="352"/>
      <c r="BY48" s="400"/>
      <c r="BZ48" s="369"/>
      <c r="CA48" s="369"/>
      <c r="CB48" s="369"/>
      <c r="CC48" s="369"/>
      <c r="CD48" s="369"/>
      <c r="CE48" s="424">
        <v>1</v>
      </c>
      <c r="CF48" s="352"/>
      <c r="CG48" s="352"/>
      <c r="CH48" s="400"/>
      <c r="CI48" s="369"/>
      <c r="CJ48" s="369"/>
      <c r="CK48" s="369"/>
      <c r="CL48" s="369"/>
      <c r="CM48" s="369"/>
      <c r="CN48" s="392">
        <v>1</v>
      </c>
      <c r="CO48" s="369"/>
      <c r="CP48" s="369"/>
      <c r="CQ48" s="399"/>
      <c r="CR48" s="82"/>
      <c r="CS48" s="3"/>
    </row>
    <row r="49" spans="1:97" s="404" customFormat="1" ht="20.25" customHeight="1" thickBot="1" x14ac:dyDescent="0.4">
      <c r="A49" s="3"/>
      <c r="B49" s="81"/>
      <c r="C49" s="191">
        <v>18</v>
      </c>
      <c r="D49" s="718" t="s">
        <v>370</v>
      </c>
      <c r="E49" s="781"/>
      <c r="F49" s="369"/>
      <c r="G49" s="369"/>
      <c r="H49" s="369"/>
      <c r="I49" s="369"/>
      <c r="J49" s="369"/>
      <c r="K49" s="424">
        <v>1</v>
      </c>
      <c r="L49" s="352"/>
      <c r="M49" s="352"/>
      <c r="N49" s="400"/>
      <c r="O49" s="369"/>
      <c r="P49" s="369"/>
      <c r="Q49" s="369"/>
      <c r="R49" s="369"/>
      <c r="S49" s="369"/>
      <c r="T49" s="359">
        <v>1</v>
      </c>
      <c r="U49" s="352"/>
      <c r="V49" s="352"/>
      <c r="W49" s="400"/>
      <c r="X49" s="369"/>
      <c r="Y49" s="369"/>
      <c r="Z49" s="369"/>
      <c r="AA49" s="369"/>
      <c r="AB49" s="369"/>
      <c r="AC49" s="359">
        <v>1</v>
      </c>
      <c r="AD49" s="352"/>
      <c r="AE49" s="352"/>
      <c r="AF49" s="400"/>
      <c r="AG49" s="369"/>
      <c r="AH49" s="369"/>
      <c r="AI49" s="369"/>
      <c r="AJ49" s="369"/>
      <c r="AK49" s="369"/>
      <c r="AL49" s="392">
        <v>1</v>
      </c>
      <c r="AM49" s="352"/>
      <c r="AN49" s="352"/>
      <c r="AO49" s="400"/>
      <c r="AP49" s="369"/>
      <c r="AQ49" s="369"/>
      <c r="AR49" s="369"/>
      <c r="AS49" s="369"/>
      <c r="AT49" s="369"/>
      <c r="AU49" s="359">
        <v>1</v>
      </c>
      <c r="AV49" s="352"/>
      <c r="AW49" s="352"/>
      <c r="AX49" s="400"/>
      <c r="AY49" s="369"/>
      <c r="AZ49" s="369"/>
      <c r="BA49" s="369"/>
      <c r="BB49" s="369"/>
      <c r="BC49" s="369"/>
      <c r="BD49" s="392">
        <v>1</v>
      </c>
      <c r="BE49" s="352"/>
      <c r="BF49" s="352"/>
      <c r="BG49" s="400"/>
      <c r="BH49" s="369"/>
      <c r="BI49" s="369"/>
      <c r="BJ49" s="369"/>
      <c r="BK49" s="369"/>
      <c r="BL49" s="369"/>
      <c r="BM49" s="424">
        <v>1</v>
      </c>
      <c r="BN49" s="352"/>
      <c r="BO49" s="352"/>
      <c r="BP49" s="400"/>
      <c r="BQ49" s="369"/>
      <c r="BR49" s="369"/>
      <c r="BS49" s="369"/>
      <c r="BT49" s="369"/>
      <c r="BU49" s="369"/>
      <c r="BV49" s="360">
        <v>1</v>
      </c>
      <c r="BW49" s="352"/>
      <c r="BX49" s="352"/>
      <c r="BY49" s="400"/>
      <c r="BZ49" s="369"/>
      <c r="CA49" s="369"/>
      <c r="CB49" s="369"/>
      <c r="CC49" s="369"/>
      <c r="CD49" s="369"/>
      <c r="CE49" s="424">
        <v>1</v>
      </c>
      <c r="CF49" s="352"/>
      <c r="CG49" s="352"/>
      <c r="CH49" s="400"/>
      <c r="CI49" s="369"/>
      <c r="CJ49" s="369"/>
      <c r="CK49" s="369"/>
      <c r="CL49" s="369"/>
      <c r="CM49" s="369"/>
      <c r="CN49" s="392">
        <v>1</v>
      </c>
      <c r="CO49" s="369"/>
      <c r="CP49" s="369"/>
      <c r="CQ49" s="399"/>
      <c r="CR49" s="82"/>
      <c r="CS49" s="3"/>
    </row>
    <row r="50" spans="1:97" s="404" customFormat="1" ht="20.25" customHeight="1" thickBot="1" x14ac:dyDescent="0.4">
      <c r="A50" s="3"/>
      <c r="B50" s="81"/>
      <c r="C50" s="190">
        <v>19</v>
      </c>
      <c r="D50" s="813" t="s">
        <v>267</v>
      </c>
      <c r="E50" s="814"/>
      <c r="F50" s="369"/>
      <c r="G50" s="369"/>
      <c r="H50" s="369"/>
      <c r="I50" s="369"/>
      <c r="J50" s="369"/>
      <c r="K50" s="424">
        <v>1</v>
      </c>
      <c r="L50" s="352"/>
      <c r="M50" s="352"/>
      <c r="N50" s="354"/>
      <c r="O50" s="369"/>
      <c r="P50" s="369"/>
      <c r="Q50" s="369"/>
      <c r="R50" s="369"/>
      <c r="S50" s="369"/>
      <c r="T50" s="360">
        <v>1</v>
      </c>
      <c r="U50" s="352"/>
      <c r="V50" s="352"/>
      <c r="W50" s="354"/>
      <c r="X50" s="369"/>
      <c r="Y50" s="369"/>
      <c r="Z50" s="369"/>
      <c r="AA50" s="369"/>
      <c r="AB50" s="369"/>
      <c r="AC50" s="360">
        <v>1</v>
      </c>
      <c r="AD50" s="352"/>
      <c r="AE50" s="352"/>
      <c r="AF50" s="354"/>
      <c r="AG50" s="369"/>
      <c r="AH50" s="369"/>
      <c r="AI50" s="369"/>
      <c r="AJ50" s="369"/>
      <c r="AK50" s="369"/>
      <c r="AL50" s="393">
        <v>1</v>
      </c>
      <c r="AM50" s="352"/>
      <c r="AN50" s="352"/>
      <c r="AO50" s="354"/>
      <c r="AP50" s="369"/>
      <c r="AQ50" s="369"/>
      <c r="AR50" s="369"/>
      <c r="AS50" s="369"/>
      <c r="AT50" s="369"/>
      <c r="AU50" s="360">
        <v>1</v>
      </c>
      <c r="AV50" s="352"/>
      <c r="AW50" s="352"/>
      <c r="AX50" s="354"/>
      <c r="AY50" s="369"/>
      <c r="AZ50" s="369"/>
      <c r="BA50" s="369"/>
      <c r="BB50" s="369"/>
      <c r="BC50" s="369"/>
      <c r="BD50" s="393">
        <v>1</v>
      </c>
      <c r="BE50" s="352"/>
      <c r="BF50" s="352"/>
      <c r="BG50" s="354"/>
      <c r="BH50" s="369"/>
      <c r="BI50" s="369"/>
      <c r="BJ50" s="369"/>
      <c r="BK50" s="369"/>
      <c r="BL50" s="369"/>
      <c r="BM50" s="424">
        <v>1</v>
      </c>
      <c r="BN50" s="352"/>
      <c r="BO50" s="352"/>
      <c r="BP50" s="354"/>
      <c r="BQ50" s="369"/>
      <c r="BR50" s="369"/>
      <c r="BS50" s="369"/>
      <c r="BT50" s="369"/>
      <c r="BU50" s="369"/>
      <c r="BV50" s="415">
        <v>1</v>
      </c>
      <c r="BW50" s="352"/>
      <c r="BX50" s="352"/>
      <c r="BY50" s="354"/>
      <c r="BZ50" s="369"/>
      <c r="CA50" s="369"/>
      <c r="CB50" s="369"/>
      <c r="CC50" s="369"/>
      <c r="CD50" s="369"/>
      <c r="CE50" s="424">
        <v>1</v>
      </c>
      <c r="CF50" s="352"/>
      <c r="CG50" s="352"/>
      <c r="CH50" s="354"/>
      <c r="CI50" s="369"/>
      <c r="CJ50" s="369"/>
      <c r="CK50" s="369"/>
      <c r="CL50" s="369"/>
      <c r="CM50" s="369"/>
      <c r="CN50" s="393">
        <v>1</v>
      </c>
      <c r="CO50" s="369"/>
      <c r="CP50" s="369"/>
      <c r="CQ50" s="399"/>
      <c r="CR50" s="82"/>
      <c r="CS50" s="3"/>
    </row>
    <row r="51" spans="1:97" s="404" customFormat="1" ht="23.25" customHeight="1" thickBot="1" x14ac:dyDescent="0.4">
      <c r="A51" s="3"/>
      <c r="B51" s="81"/>
      <c r="C51" s="31" t="s">
        <v>55</v>
      </c>
      <c r="D51" s="829" t="s">
        <v>51</v>
      </c>
      <c r="E51" s="829"/>
      <c r="F51" s="829"/>
      <c r="G51" s="829"/>
      <c r="H51" s="829"/>
      <c r="I51" s="829"/>
      <c r="J51" s="829"/>
      <c r="K51" s="829"/>
      <c r="L51" s="829"/>
      <c r="M51" s="829"/>
      <c r="N51" s="829"/>
      <c r="O51" s="829"/>
      <c r="P51" s="829"/>
      <c r="Q51" s="829"/>
      <c r="R51" s="829"/>
      <c r="S51" s="829"/>
      <c r="T51" s="829"/>
      <c r="U51" s="829"/>
      <c r="V51" s="829"/>
      <c r="W51" s="829"/>
      <c r="X51" s="829"/>
      <c r="Y51" s="829"/>
      <c r="Z51" s="829"/>
      <c r="AA51" s="829"/>
      <c r="AB51" s="829"/>
      <c r="AC51" s="829"/>
      <c r="AD51" s="829"/>
      <c r="AE51" s="829"/>
      <c r="AF51" s="829"/>
      <c r="AG51" s="829"/>
      <c r="AH51" s="829"/>
      <c r="AI51" s="829"/>
      <c r="AJ51" s="829"/>
      <c r="AK51" s="829"/>
      <c r="AL51" s="829"/>
      <c r="AM51" s="829"/>
      <c r="AN51" s="829"/>
      <c r="AO51" s="829"/>
      <c r="AP51" s="829"/>
      <c r="AQ51" s="829"/>
      <c r="AR51" s="829"/>
      <c r="AS51" s="829"/>
      <c r="AT51" s="829"/>
      <c r="AU51" s="829"/>
      <c r="AV51" s="829"/>
      <c r="AW51" s="829"/>
      <c r="AX51" s="829"/>
      <c r="AY51" s="829"/>
      <c r="AZ51" s="829"/>
      <c r="BA51" s="829"/>
      <c r="BB51" s="829"/>
      <c r="BC51" s="829"/>
      <c r="BD51" s="829"/>
      <c r="BE51" s="829"/>
      <c r="BF51" s="829"/>
      <c r="BG51" s="829"/>
      <c r="BH51" s="829"/>
      <c r="BI51" s="829"/>
      <c r="BJ51" s="829"/>
      <c r="BK51" s="829"/>
      <c r="BL51" s="829"/>
      <c r="BM51" s="829"/>
      <c r="BN51" s="829"/>
      <c r="BO51" s="829"/>
      <c r="BP51" s="829"/>
      <c r="BQ51" s="829"/>
      <c r="BR51" s="829"/>
      <c r="BS51" s="829"/>
      <c r="BT51" s="829"/>
      <c r="BU51" s="829"/>
      <c r="BV51" s="829"/>
      <c r="BW51" s="829"/>
      <c r="BX51" s="829"/>
      <c r="BY51" s="829"/>
      <c r="BZ51" s="829"/>
      <c r="CA51" s="829"/>
      <c r="CB51" s="829"/>
      <c r="CC51" s="829"/>
      <c r="CD51" s="829"/>
      <c r="CE51" s="829"/>
      <c r="CF51" s="829"/>
      <c r="CG51" s="829"/>
      <c r="CH51" s="829"/>
      <c r="CI51" s="829"/>
      <c r="CJ51" s="829"/>
      <c r="CK51" s="829"/>
      <c r="CL51" s="829"/>
      <c r="CM51" s="829"/>
      <c r="CN51" s="829"/>
      <c r="CO51" s="829"/>
      <c r="CP51" s="829"/>
      <c r="CQ51" s="829"/>
      <c r="CR51" s="82"/>
      <c r="CS51" s="3"/>
    </row>
    <row r="52" spans="1:97" s="404" customFormat="1" ht="18.75" thickBot="1" x14ac:dyDescent="0.4">
      <c r="A52" s="3"/>
      <c r="B52" s="81"/>
      <c r="C52" s="193">
        <v>13</v>
      </c>
      <c r="D52" s="809" t="s">
        <v>271</v>
      </c>
      <c r="E52" s="810"/>
      <c r="F52" s="369"/>
      <c r="G52" s="369"/>
      <c r="H52" s="369"/>
      <c r="I52" s="369"/>
      <c r="J52" s="369"/>
      <c r="K52" s="369"/>
      <c r="L52" s="415">
        <v>1</v>
      </c>
      <c r="M52" s="352"/>
      <c r="N52" s="353"/>
      <c r="O52" s="352"/>
      <c r="P52" s="352"/>
      <c r="Q52" s="352"/>
      <c r="R52" s="352"/>
      <c r="S52" s="352"/>
      <c r="T52" s="352"/>
      <c r="U52" s="427">
        <v>1</v>
      </c>
      <c r="V52" s="352"/>
      <c r="W52" s="353"/>
      <c r="X52" s="352"/>
      <c r="Y52" s="352"/>
      <c r="Z52" s="352"/>
      <c r="AA52" s="352"/>
      <c r="AB52" s="352"/>
      <c r="AC52" s="352"/>
      <c r="AD52" s="424">
        <v>1</v>
      </c>
      <c r="AE52" s="352"/>
      <c r="AF52" s="353"/>
      <c r="AG52" s="352"/>
      <c r="AH52" s="352"/>
      <c r="AI52" s="352"/>
      <c r="AJ52" s="352"/>
      <c r="AK52" s="352"/>
      <c r="AL52" s="352"/>
      <c r="AM52" s="415">
        <v>1</v>
      </c>
      <c r="AN52" s="352"/>
      <c r="AO52" s="353"/>
      <c r="AP52" s="352"/>
      <c r="AQ52" s="352"/>
      <c r="AR52" s="352"/>
      <c r="AS52" s="352"/>
      <c r="AT52" s="352"/>
      <c r="AU52" s="352"/>
      <c r="AV52" s="424">
        <v>1</v>
      </c>
      <c r="AW52" s="352"/>
      <c r="AX52" s="353"/>
      <c r="AY52" s="352"/>
      <c r="AZ52" s="352"/>
      <c r="BA52" s="352"/>
      <c r="BB52" s="352"/>
      <c r="BC52" s="352"/>
      <c r="BD52" s="352"/>
      <c r="BE52" s="415">
        <v>1</v>
      </c>
      <c r="BF52" s="352"/>
      <c r="BG52" s="353"/>
      <c r="BH52" s="352"/>
      <c r="BI52" s="352"/>
      <c r="BJ52" s="352"/>
      <c r="BK52" s="352"/>
      <c r="BL52" s="352"/>
      <c r="BM52" s="352"/>
      <c r="BN52" s="415">
        <v>1</v>
      </c>
      <c r="BO52" s="352"/>
      <c r="BP52" s="353"/>
      <c r="BQ52" s="352"/>
      <c r="BR52" s="352"/>
      <c r="BS52" s="352"/>
      <c r="BT52" s="352"/>
      <c r="BU52" s="352"/>
      <c r="BV52" s="352"/>
      <c r="BW52" s="394">
        <v>1</v>
      </c>
      <c r="BX52" s="352"/>
      <c r="BY52" s="353"/>
      <c r="BZ52" s="352"/>
      <c r="CA52" s="352"/>
      <c r="CB52" s="352"/>
      <c r="CC52" s="352"/>
      <c r="CD52" s="352"/>
      <c r="CE52" s="352"/>
      <c r="CF52" s="415">
        <v>1</v>
      </c>
      <c r="CG52" s="352"/>
      <c r="CH52" s="353"/>
      <c r="CI52" s="352"/>
      <c r="CJ52" s="352"/>
      <c r="CK52" s="352"/>
      <c r="CL52" s="352"/>
      <c r="CM52" s="352"/>
      <c r="CN52" s="352"/>
      <c r="CO52" s="415">
        <v>1</v>
      </c>
      <c r="CP52" s="369"/>
      <c r="CQ52" s="399"/>
      <c r="CR52" s="82"/>
      <c r="CS52" s="3"/>
    </row>
    <row r="53" spans="1:97" s="404" customFormat="1" ht="18.75" thickBot="1" x14ac:dyDescent="0.4">
      <c r="A53" s="3"/>
      <c r="B53" s="81"/>
      <c r="C53" s="194">
        <v>14</v>
      </c>
      <c r="D53" s="820" t="s">
        <v>272</v>
      </c>
      <c r="E53" s="821"/>
      <c r="F53" s="369"/>
      <c r="G53" s="369"/>
      <c r="H53" s="369"/>
      <c r="I53" s="369"/>
      <c r="J53" s="369"/>
      <c r="K53" s="369"/>
      <c r="L53" s="359">
        <v>1</v>
      </c>
      <c r="M53" s="352"/>
      <c r="N53" s="400"/>
      <c r="O53" s="352"/>
      <c r="P53" s="352"/>
      <c r="Q53" s="352"/>
      <c r="R53" s="352"/>
      <c r="S53" s="352"/>
      <c r="T53" s="352"/>
      <c r="U53" s="392">
        <v>1</v>
      </c>
      <c r="V53" s="352"/>
      <c r="W53" s="400"/>
      <c r="X53" s="352"/>
      <c r="Y53" s="352"/>
      <c r="Z53" s="352"/>
      <c r="AA53" s="352"/>
      <c r="AB53" s="352"/>
      <c r="AC53" s="352"/>
      <c r="AD53" s="424">
        <v>1</v>
      </c>
      <c r="AE53" s="352"/>
      <c r="AF53" s="400"/>
      <c r="AG53" s="352"/>
      <c r="AH53" s="352"/>
      <c r="AI53" s="352"/>
      <c r="AJ53" s="352"/>
      <c r="AK53" s="352"/>
      <c r="AL53" s="352"/>
      <c r="AM53" s="359">
        <v>1</v>
      </c>
      <c r="AN53" s="352"/>
      <c r="AO53" s="400"/>
      <c r="AP53" s="352"/>
      <c r="AQ53" s="352"/>
      <c r="AR53" s="352"/>
      <c r="AS53" s="352"/>
      <c r="AT53" s="352"/>
      <c r="AU53" s="352"/>
      <c r="AV53" s="424">
        <v>1</v>
      </c>
      <c r="AW53" s="352"/>
      <c r="AX53" s="400"/>
      <c r="AY53" s="352"/>
      <c r="AZ53" s="352"/>
      <c r="BA53" s="352"/>
      <c r="BB53" s="352"/>
      <c r="BC53" s="352"/>
      <c r="BD53" s="352"/>
      <c r="BE53" s="359">
        <v>1</v>
      </c>
      <c r="BF53" s="352"/>
      <c r="BG53" s="400"/>
      <c r="BH53" s="352"/>
      <c r="BI53" s="352"/>
      <c r="BJ53" s="352"/>
      <c r="BK53" s="352"/>
      <c r="BL53" s="352"/>
      <c r="BM53" s="352"/>
      <c r="BN53" s="359">
        <v>1</v>
      </c>
      <c r="BO53" s="352"/>
      <c r="BP53" s="400"/>
      <c r="BQ53" s="352"/>
      <c r="BR53" s="352"/>
      <c r="BS53" s="352"/>
      <c r="BT53" s="352"/>
      <c r="BU53" s="352"/>
      <c r="BV53" s="352"/>
      <c r="BW53" s="395">
        <v>1</v>
      </c>
      <c r="BX53" s="352"/>
      <c r="BY53" s="400"/>
      <c r="BZ53" s="352"/>
      <c r="CA53" s="352"/>
      <c r="CB53" s="352"/>
      <c r="CC53" s="352"/>
      <c r="CD53" s="352"/>
      <c r="CE53" s="352"/>
      <c r="CF53" s="359">
        <v>1</v>
      </c>
      <c r="CG53" s="352"/>
      <c r="CH53" s="400"/>
      <c r="CI53" s="352"/>
      <c r="CJ53" s="352"/>
      <c r="CK53" s="352"/>
      <c r="CL53" s="352"/>
      <c r="CM53" s="352"/>
      <c r="CN53" s="352"/>
      <c r="CO53" s="359">
        <v>1</v>
      </c>
      <c r="CP53" s="369"/>
      <c r="CQ53" s="399"/>
      <c r="CR53" s="82"/>
      <c r="CS53" s="3"/>
    </row>
    <row r="54" spans="1:97" s="404" customFormat="1" ht="33.75" customHeight="1" thickBot="1" x14ac:dyDescent="0.4">
      <c r="A54" s="3"/>
      <c r="B54" s="81"/>
      <c r="C54" s="195">
        <v>15</v>
      </c>
      <c r="D54" s="858" t="s">
        <v>324</v>
      </c>
      <c r="E54" s="859"/>
      <c r="F54" s="369"/>
      <c r="G54" s="369"/>
      <c r="H54" s="369"/>
      <c r="I54" s="369"/>
      <c r="J54" s="369"/>
      <c r="K54" s="369"/>
      <c r="L54" s="360">
        <v>1</v>
      </c>
      <c r="M54" s="352"/>
      <c r="N54" s="400"/>
      <c r="O54" s="352"/>
      <c r="P54" s="352"/>
      <c r="Q54" s="352"/>
      <c r="R54" s="352"/>
      <c r="S54" s="352"/>
      <c r="T54" s="352"/>
      <c r="U54" s="392">
        <v>0</v>
      </c>
      <c r="V54" s="352"/>
      <c r="W54" s="400"/>
      <c r="X54" s="352"/>
      <c r="Y54" s="352"/>
      <c r="Z54" s="352"/>
      <c r="AA54" s="352"/>
      <c r="AB54" s="352"/>
      <c r="AC54" s="352"/>
      <c r="AD54" s="424">
        <v>1</v>
      </c>
      <c r="AE54" s="352"/>
      <c r="AF54" s="400"/>
      <c r="AG54" s="352"/>
      <c r="AH54" s="352"/>
      <c r="AI54" s="352"/>
      <c r="AJ54" s="352"/>
      <c r="AK54" s="352"/>
      <c r="AL54" s="352"/>
      <c r="AM54" s="359">
        <v>1</v>
      </c>
      <c r="AN54" s="352"/>
      <c r="AO54" s="400"/>
      <c r="AP54" s="352"/>
      <c r="AQ54" s="352"/>
      <c r="AR54" s="352"/>
      <c r="AS54" s="352"/>
      <c r="AT54" s="352"/>
      <c r="AU54" s="352"/>
      <c r="AV54" s="424">
        <v>1</v>
      </c>
      <c r="AW54" s="352"/>
      <c r="AX54" s="400"/>
      <c r="AY54" s="352"/>
      <c r="AZ54" s="352"/>
      <c r="BA54" s="352"/>
      <c r="BB54" s="352"/>
      <c r="BC54" s="352"/>
      <c r="BD54" s="352"/>
      <c r="BE54" s="360">
        <v>1</v>
      </c>
      <c r="BF54" s="352"/>
      <c r="BG54" s="400"/>
      <c r="BH54" s="352"/>
      <c r="BI54" s="352"/>
      <c r="BJ54" s="352"/>
      <c r="BK54" s="352"/>
      <c r="BL54" s="352"/>
      <c r="BM54" s="352"/>
      <c r="BN54" s="360">
        <v>1</v>
      </c>
      <c r="BO54" s="352"/>
      <c r="BP54" s="400"/>
      <c r="BQ54" s="352"/>
      <c r="BR54" s="352"/>
      <c r="BS54" s="352"/>
      <c r="BT54" s="352"/>
      <c r="BU54" s="352"/>
      <c r="BV54" s="352"/>
      <c r="BW54" s="395">
        <v>0</v>
      </c>
      <c r="BX54" s="352"/>
      <c r="BY54" s="400"/>
      <c r="BZ54" s="352"/>
      <c r="CA54" s="352"/>
      <c r="CB54" s="352"/>
      <c r="CC54" s="352"/>
      <c r="CD54" s="352"/>
      <c r="CE54" s="352"/>
      <c r="CF54" s="360">
        <v>1</v>
      </c>
      <c r="CG54" s="352"/>
      <c r="CH54" s="400"/>
      <c r="CI54" s="352"/>
      <c r="CJ54" s="352"/>
      <c r="CK54" s="352"/>
      <c r="CL54" s="352"/>
      <c r="CM54" s="352"/>
      <c r="CN54" s="352"/>
      <c r="CO54" s="360">
        <v>1</v>
      </c>
      <c r="CP54" s="369"/>
      <c r="CQ54" s="399"/>
      <c r="CR54" s="82"/>
      <c r="CS54" s="3"/>
    </row>
    <row r="55" spans="1:97" s="404" customFormat="1" ht="17.25" customHeight="1" thickBot="1" x14ac:dyDescent="0.4">
      <c r="A55" s="3"/>
      <c r="B55" s="81"/>
      <c r="C55" s="196">
        <v>16</v>
      </c>
      <c r="D55" s="840" t="s">
        <v>371</v>
      </c>
      <c r="E55" s="841"/>
      <c r="F55" s="369"/>
      <c r="G55" s="369"/>
      <c r="H55" s="369"/>
      <c r="I55" s="369"/>
      <c r="J55" s="369"/>
      <c r="K55" s="369"/>
      <c r="L55" s="415">
        <v>1</v>
      </c>
      <c r="M55" s="352"/>
      <c r="N55" s="354"/>
      <c r="O55" s="352"/>
      <c r="P55" s="352"/>
      <c r="Q55" s="352"/>
      <c r="R55" s="352"/>
      <c r="S55" s="352"/>
      <c r="T55" s="352"/>
      <c r="U55" s="393">
        <v>1</v>
      </c>
      <c r="V55" s="352"/>
      <c r="W55" s="354"/>
      <c r="X55" s="352"/>
      <c r="Y55" s="352"/>
      <c r="Z55" s="352"/>
      <c r="AA55" s="352"/>
      <c r="AB55" s="352"/>
      <c r="AC55" s="352"/>
      <c r="AD55" s="424">
        <v>1</v>
      </c>
      <c r="AE55" s="352"/>
      <c r="AF55" s="354"/>
      <c r="AG55" s="352"/>
      <c r="AH55" s="352"/>
      <c r="AI55" s="352"/>
      <c r="AJ55" s="352"/>
      <c r="AK55" s="352"/>
      <c r="AL55" s="352"/>
      <c r="AM55" s="359">
        <v>1</v>
      </c>
      <c r="AN55" s="352"/>
      <c r="AO55" s="354"/>
      <c r="AP55" s="352"/>
      <c r="AQ55" s="352"/>
      <c r="AR55" s="352"/>
      <c r="AS55" s="352"/>
      <c r="AT55" s="352"/>
      <c r="AU55" s="352"/>
      <c r="AV55" s="424">
        <v>1</v>
      </c>
      <c r="AW55" s="352"/>
      <c r="AX55" s="354"/>
      <c r="AY55" s="352"/>
      <c r="AZ55" s="352"/>
      <c r="BA55" s="352"/>
      <c r="BB55" s="352"/>
      <c r="BC55" s="352"/>
      <c r="BD55" s="352"/>
      <c r="BE55" s="360">
        <v>1</v>
      </c>
      <c r="BF55" s="352"/>
      <c r="BG55" s="354"/>
      <c r="BH55" s="352"/>
      <c r="BI55" s="352"/>
      <c r="BJ55" s="352"/>
      <c r="BK55" s="352"/>
      <c r="BL55" s="352"/>
      <c r="BM55" s="352"/>
      <c r="BN55" s="415">
        <v>1</v>
      </c>
      <c r="BO55" s="352"/>
      <c r="BP55" s="354"/>
      <c r="BQ55" s="352"/>
      <c r="BR55" s="352"/>
      <c r="BS55" s="352"/>
      <c r="BT55" s="352"/>
      <c r="BU55" s="352"/>
      <c r="BV55" s="352"/>
      <c r="BW55" s="393">
        <v>1</v>
      </c>
      <c r="BX55" s="352"/>
      <c r="BY55" s="354"/>
      <c r="BZ55" s="352"/>
      <c r="CA55" s="352"/>
      <c r="CB55" s="352"/>
      <c r="CC55" s="352"/>
      <c r="CD55" s="352"/>
      <c r="CE55" s="352"/>
      <c r="CF55" s="415">
        <v>1</v>
      </c>
      <c r="CG55" s="352"/>
      <c r="CH55" s="354"/>
      <c r="CI55" s="352"/>
      <c r="CJ55" s="352"/>
      <c r="CK55" s="352"/>
      <c r="CL55" s="352"/>
      <c r="CM55" s="352"/>
      <c r="CN55" s="352"/>
      <c r="CO55" s="415">
        <v>1</v>
      </c>
      <c r="CP55" s="369"/>
      <c r="CQ55" s="399"/>
      <c r="CR55" s="82"/>
      <c r="CS55" s="3"/>
    </row>
    <row r="56" spans="1:97" s="404" customFormat="1" ht="20.25" customHeight="1" thickBot="1" x14ac:dyDescent="0.4">
      <c r="A56" s="3"/>
      <c r="B56" s="81"/>
      <c r="C56" s="31" t="s">
        <v>68</v>
      </c>
      <c r="D56" s="829" t="s">
        <v>151</v>
      </c>
      <c r="E56" s="829"/>
      <c r="F56" s="829"/>
      <c r="G56" s="829"/>
      <c r="H56" s="829"/>
      <c r="I56" s="829"/>
      <c r="J56" s="829"/>
      <c r="K56" s="829"/>
      <c r="L56" s="829"/>
      <c r="M56" s="829"/>
      <c r="N56" s="829"/>
      <c r="O56" s="829"/>
      <c r="P56" s="829"/>
      <c r="Q56" s="829"/>
      <c r="R56" s="829"/>
      <c r="S56" s="829"/>
      <c r="T56" s="829"/>
      <c r="U56" s="829"/>
      <c r="V56" s="829"/>
      <c r="W56" s="829"/>
      <c r="X56" s="829"/>
      <c r="Y56" s="829"/>
      <c r="Z56" s="829"/>
      <c r="AA56" s="829"/>
      <c r="AB56" s="829"/>
      <c r="AC56" s="829"/>
      <c r="AD56" s="829"/>
      <c r="AE56" s="829"/>
      <c r="AF56" s="829"/>
      <c r="AG56" s="829"/>
      <c r="AH56" s="829"/>
      <c r="AI56" s="829"/>
      <c r="AJ56" s="829"/>
      <c r="AK56" s="829"/>
      <c r="AL56" s="829"/>
      <c r="AM56" s="829"/>
      <c r="AN56" s="829"/>
      <c r="AO56" s="829"/>
      <c r="AP56" s="829"/>
      <c r="AQ56" s="829"/>
      <c r="AR56" s="829"/>
      <c r="AS56" s="829"/>
      <c r="AT56" s="829"/>
      <c r="AU56" s="829"/>
      <c r="AV56" s="829"/>
      <c r="AW56" s="829"/>
      <c r="AX56" s="829"/>
      <c r="AY56" s="829"/>
      <c r="AZ56" s="829"/>
      <c r="BA56" s="829"/>
      <c r="BB56" s="829"/>
      <c r="BC56" s="829"/>
      <c r="BD56" s="829"/>
      <c r="BE56" s="829"/>
      <c r="BF56" s="829"/>
      <c r="BG56" s="829"/>
      <c r="BH56" s="829"/>
      <c r="BI56" s="829"/>
      <c r="BJ56" s="829"/>
      <c r="BK56" s="829"/>
      <c r="BL56" s="829"/>
      <c r="BM56" s="829"/>
      <c r="BN56" s="829"/>
      <c r="BO56" s="845"/>
      <c r="BP56" s="829"/>
      <c r="BQ56" s="829"/>
      <c r="BR56" s="829"/>
      <c r="BS56" s="829"/>
      <c r="BT56" s="829"/>
      <c r="BU56" s="829"/>
      <c r="BV56" s="829"/>
      <c r="BW56" s="829"/>
      <c r="BX56" s="829"/>
      <c r="BY56" s="829"/>
      <c r="BZ56" s="829"/>
      <c r="CA56" s="829"/>
      <c r="CB56" s="829"/>
      <c r="CC56" s="829"/>
      <c r="CD56" s="829"/>
      <c r="CE56" s="829"/>
      <c r="CF56" s="829"/>
      <c r="CG56" s="829"/>
      <c r="CH56" s="829"/>
      <c r="CI56" s="829"/>
      <c r="CJ56" s="829"/>
      <c r="CK56" s="829"/>
      <c r="CL56" s="829"/>
      <c r="CM56" s="829"/>
      <c r="CN56" s="829"/>
      <c r="CO56" s="829"/>
      <c r="CP56" s="829"/>
      <c r="CQ56" s="829"/>
      <c r="CR56" s="82"/>
      <c r="CS56" s="3"/>
    </row>
    <row r="57" spans="1:97" s="404" customFormat="1" ht="17.25" customHeight="1" thickBot="1" x14ac:dyDescent="0.4">
      <c r="A57" s="3"/>
      <c r="B57" s="81"/>
      <c r="C57" s="197">
        <v>9</v>
      </c>
      <c r="D57" s="801" t="s">
        <v>268</v>
      </c>
      <c r="E57" s="822"/>
      <c r="F57" s="432"/>
      <c r="G57" s="369"/>
      <c r="H57" s="369"/>
      <c r="I57" s="369"/>
      <c r="J57" s="369"/>
      <c r="K57" s="369"/>
      <c r="L57" s="369"/>
      <c r="M57" s="424">
        <v>0</v>
      </c>
      <c r="N57" s="433"/>
      <c r="O57" s="352"/>
      <c r="P57" s="352"/>
      <c r="Q57" s="352"/>
      <c r="R57" s="352"/>
      <c r="S57" s="352"/>
      <c r="T57" s="352"/>
      <c r="U57" s="352"/>
      <c r="V57" s="415">
        <v>1</v>
      </c>
      <c r="W57" s="433"/>
      <c r="X57" s="352"/>
      <c r="Y57" s="352"/>
      <c r="Z57" s="352"/>
      <c r="AA57" s="352"/>
      <c r="AB57" s="352"/>
      <c r="AC57" s="352"/>
      <c r="AD57" s="352"/>
      <c r="AE57" s="415">
        <v>1</v>
      </c>
      <c r="AF57" s="433"/>
      <c r="AG57" s="352"/>
      <c r="AH57" s="352"/>
      <c r="AI57" s="352"/>
      <c r="AJ57" s="352"/>
      <c r="AK57" s="352"/>
      <c r="AL57" s="352"/>
      <c r="AM57" s="352"/>
      <c r="AN57" s="394">
        <v>1</v>
      </c>
      <c r="AO57" s="433"/>
      <c r="AP57" s="352"/>
      <c r="AQ57" s="352"/>
      <c r="AR57" s="352"/>
      <c r="AS57" s="352"/>
      <c r="AT57" s="352"/>
      <c r="AU57" s="352"/>
      <c r="AV57" s="352"/>
      <c r="AW57" s="415">
        <v>1</v>
      </c>
      <c r="AX57" s="433"/>
      <c r="AY57" s="352"/>
      <c r="AZ57" s="352"/>
      <c r="BA57" s="352"/>
      <c r="BB57" s="352"/>
      <c r="BC57" s="352"/>
      <c r="BD57" s="352"/>
      <c r="BE57" s="352"/>
      <c r="BF57" s="394">
        <v>1</v>
      </c>
      <c r="BG57" s="433"/>
      <c r="BH57" s="352"/>
      <c r="BI57" s="352"/>
      <c r="BJ57" s="352"/>
      <c r="BK57" s="352"/>
      <c r="BL57" s="352"/>
      <c r="BM57" s="352"/>
      <c r="BN57" s="352"/>
      <c r="BO57" s="362">
        <v>0</v>
      </c>
      <c r="BP57" s="433"/>
      <c r="BQ57" s="352"/>
      <c r="BR57" s="352"/>
      <c r="BS57" s="352"/>
      <c r="BT57" s="352"/>
      <c r="BU57" s="352"/>
      <c r="BV57" s="352"/>
      <c r="BW57" s="352"/>
      <c r="BX57" s="415">
        <v>1</v>
      </c>
      <c r="BY57" s="433"/>
      <c r="BZ57" s="352"/>
      <c r="CA57" s="352"/>
      <c r="CB57" s="352"/>
      <c r="CC57" s="352"/>
      <c r="CD57" s="352"/>
      <c r="CE57" s="352"/>
      <c r="CF57" s="352"/>
      <c r="CG57" s="424">
        <v>0</v>
      </c>
      <c r="CH57" s="433"/>
      <c r="CI57" s="352"/>
      <c r="CJ57" s="352"/>
      <c r="CK57" s="352"/>
      <c r="CL57" s="352"/>
      <c r="CM57" s="352"/>
      <c r="CN57" s="352"/>
      <c r="CO57" s="352"/>
      <c r="CP57" s="427">
        <v>1</v>
      </c>
      <c r="CQ57" s="399"/>
      <c r="CR57" s="82"/>
      <c r="CS57" s="3"/>
    </row>
    <row r="58" spans="1:97" s="404" customFormat="1" ht="17.25" customHeight="1" thickBot="1" x14ac:dyDescent="0.4">
      <c r="A58" s="3"/>
      <c r="B58" s="81"/>
      <c r="C58" s="198">
        <v>10</v>
      </c>
      <c r="D58" s="792" t="s">
        <v>269</v>
      </c>
      <c r="E58" s="849"/>
      <c r="F58" s="369"/>
      <c r="G58" s="369"/>
      <c r="H58" s="369"/>
      <c r="I58" s="369"/>
      <c r="J58" s="369"/>
      <c r="K58" s="369"/>
      <c r="L58" s="369"/>
      <c r="M58" s="424">
        <v>0</v>
      </c>
      <c r="N58" s="434"/>
      <c r="O58" s="352"/>
      <c r="P58" s="352"/>
      <c r="Q58" s="352"/>
      <c r="R58" s="352"/>
      <c r="S58" s="352"/>
      <c r="T58" s="352"/>
      <c r="U58" s="352"/>
      <c r="V58" s="359">
        <v>1</v>
      </c>
      <c r="W58" s="434"/>
      <c r="X58" s="352"/>
      <c r="Y58" s="352"/>
      <c r="Z58" s="352"/>
      <c r="AA58" s="352"/>
      <c r="AB58" s="352"/>
      <c r="AC58" s="352"/>
      <c r="AD58" s="352"/>
      <c r="AE58" s="359">
        <v>1</v>
      </c>
      <c r="AF58" s="434"/>
      <c r="AG58" s="352"/>
      <c r="AH58" s="352"/>
      <c r="AI58" s="352"/>
      <c r="AJ58" s="352"/>
      <c r="AK58" s="352"/>
      <c r="AL58" s="352"/>
      <c r="AM58" s="352"/>
      <c r="AN58" s="395">
        <v>1</v>
      </c>
      <c r="AO58" s="434"/>
      <c r="AP58" s="352"/>
      <c r="AQ58" s="352"/>
      <c r="AR58" s="352"/>
      <c r="AS58" s="352"/>
      <c r="AT58" s="352"/>
      <c r="AU58" s="352"/>
      <c r="AV58" s="352"/>
      <c r="AW58" s="359">
        <v>1</v>
      </c>
      <c r="AX58" s="434"/>
      <c r="AY58" s="352"/>
      <c r="AZ58" s="352"/>
      <c r="BA58" s="352"/>
      <c r="BB58" s="352"/>
      <c r="BC58" s="352"/>
      <c r="BD58" s="352"/>
      <c r="BE58" s="352"/>
      <c r="BF58" s="395">
        <v>1</v>
      </c>
      <c r="BG58" s="434"/>
      <c r="BH58" s="352"/>
      <c r="BI58" s="352"/>
      <c r="BJ58" s="352"/>
      <c r="BK58" s="352"/>
      <c r="BL58" s="352"/>
      <c r="BM58" s="352"/>
      <c r="BN58" s="352"/>
      <c r="BO58" s="362">
        <v>0</v>
      </c>
      <c r="BP58" s="434"/>
      <c r="BQ58" s="352"/>
      <c r="BR58" s="352"/>
      <c r="BS58" s="352"/>
      <c r="BT58" s="352"/>
      <c r="BU58" s="352"/>
      <c r="BV58" s="352"/>
      <c r="BW58" s="352"/>
      <c r="BX58" s="359">
        <v>1</v>
      </c>
      <c r="BY58" s="434"/>
      <c r="BZ58" s="352"/>
      <c r="CA58" s="352"/>
      <c r="CB58" s="352"/>
      <c r="CC58" s="352"/>
      <c r="CD58" s="352"/>
      <c r="CE58" s="352"/>
      <c r="CF58" s="352"/>
      <c r="CG58" s="424">
        <v>0</v>
      </c>
      <c r="CH58" s="434"/>
      <c r="CI58" s="352"/>
      <c r="CJ58" s="352"/>
      <c r="CK58" s="352"/>
      <c r="CL58" s="352"/>
      <c r="CM58" s="352"/>
      <c r="CN58" s="352"/>
      <c r="CO58" s="352"/>
      <c r="CP58" s="392">
        <v>1</v>
      </c>
      <c r="CQ58" s="399"/>
      <c r="CR58" s="82"/>
      <c r="CS58" s="3"/>
    </row>
    <row r="59" spans="1:97" s="404" customFormat="1" ht="17.25" customHeight="1" thickBot="1" x14ac:dyDescent="0.4">
      <c r="A59" s="3"/>
      <c r="B59" s="81"/>
      <c r="C59" s="199">
        <v>11</v>
      </c>
      <c r="D59" s="803" t="s">
        <v>266</v>
      </c>
      <c r="E59" s="804"/>
      <c r="F59" s="369"/>
      <c r="G59" s="369"/>
      <c r="H59" s="369"/>
      <c r="I59" s="369"/>
      <c r="J59" s="369"/>
      <c r="K59" s="369"/>
      <c r="L59" s="369"/>
      <c r="M59" s="424">
        <v>0</v>
      </c>
      <c r="N59" s="434"/>
      <c r="O59" s="352"/>
      <c r="P59" s="352"/>
      <c r="Q59" s="352"/>
      <c r="R59" s="352"/>
      <c r="S59" s="352"/>
      <c r="T59" s="352"/>
      <c r="U59" s="352"/>
      <c r="V59" s="360">
        <v>1</v>
      </c>
      <c r="W59" s="434"/>
      <c r="X59" s="352"/>
      <c r="Y59" s="352"/>
      <c r="Z59" s="352"/>
      <c r="AA59" s="352"/>
      <c r="AB59" s="352"/>
      <c r="AC59" s="352"/>
      <c r="AD59" s="352"/>
      <c r="AE59" s="360">
        <v>1</v>
      </c>
      <c r="AF59" s="434"/>
      <c r="AG59" s="352"/>
      <c r="AH59" s="352"/>
      <c r="AI59" s="352"/>
      <c r="AJ59" s="352"/>
      <c r="AK59" s="352"/>
      <c r="AL59" s="352"/>
      <c r="AM59" s="352"/>
      <c r="AN59" s="395">
        <v>1</v>
      </c>
      <c r="AO59" s="434"/>
      <c r="AP59" s="352"/>
      <c r="AQ59" s="352"/>
      <c r="AR59" s="352"/>
      <c r="AS59" s="352"/>
      <c r="AT59" s="352"/>
      <c r="AU59" s="352"/>
      <c r="AV59" s="352"/>
      <c r="AW59" s="360">
        <v>1</v>
      </c>
      <c r="AX59" s="434"/>
      <c r="AY59" s="352"/>
      <c r="AZ59" s="352"/>
      <c r="BA59" s="352"/>
      <c r="BB59" s="352"/>
      <c r="BC59" s="352"/>
      <c r="BD59" s="352"/>
      <c r="BE59" s="352"/>
      <c r="BF59" s="395">
        <v>1</v>
      </c>
      <c r="BG59" s="434"/>
      <c r="BH59" s="352"/>
      <c r="BI59" s="352"/>
      <c r="BJ59" s="352"/>
      <c r="BK59" s="352"/>
      <c r="BL59" s="352"/>
      <c r="BM59" s="369"/>
      <c r="BN59" s="369"/>
      <c r="BO59" s="362">
        <v>0</v>
      </c>
      <c r="BP59" s="428"/>
      <c r="BQ59" s="369"/>
      <c r="BR59" s="352"/>
      <c r="BS59" s="352"/>
      <c r="BT59" s="352"/>
      <c r="BU59" s="352"/>
      <c r="BV59" s="352"/>
      <c r="BW59" s="352"/>
      <c r="BX59" s="360">
        <v>1</v>
      </c>
      <c r="BY59" s="434"/>
      <c r="BZ59" s="352"/>
      <c r="CA59" s="352"/>
      <c r="CB59" s="352"/>
      <c r="CC59" s="352"/>
      <c r="CD59" s="352"/>
      <c r="CE59" s="352"/>
      <c r="CF59" s="352"/>
      <c r="CG59" s="424">
        <v>0</v>
      </c>
      <c r="CH59" s="434"/>
      <c r="CI59" s="352"/>
      <c r="CJ59" s="352"/>
      <c r="CK59" s="352"/>
      <c r="CL59" s="352"/>
      <c r="CM59" s="352"/>
      <c r="CN59" s="352"/>
      <c r="CO59" s="352"/>
      <c r="CP59" s="392">
        <v>1</v>
      </c>
      <c r="CQ59" s="399"/>
      <c r="CR59" s="82"/>
      <c r="CS59" s="3"/>
    </row>
    <row r="60" spans="1:97" s="404" customFormat="1" ht="17.25" customHeight="1" thickBot="1" x14ac:dyDescent="0.4">
      <c r="A60" s="3"/>
      <c r="B60" s="81"/>
      <c r="C60" s="200">
        <v>12</v>
      </c>
      <c r="D60" s="797" t="s">
        <v>270</v>
      </c>
      <c r="E60" s="798"/>
      <c r="F60" s="369"/>
      <c r="G60" s="369"/>
      <c r="H60" s="369"/>
      <c r="I60" s="369"/>
      <c r="J60" s="369"/>
      <c r="K60" s="369"/>
      <c r="L60" s="369"/>
      <c r="M60" s="424">
        <v>0</v>
      </c>
      <c r="N60" s="434"/>
      <c r="O60" s="352"/>
      <c r="P60" s="352"/>
      <c r="Q60" s="352"/>
      <c r="R60" s="352"/>
      <c r="S60" s="352"/>
      <c r="T60" s="352"/>
      <c r="U60" s="352"/>
      <c r="V60" s="415">
        <v>1</v>
      </c>
      <c r="W60" s="434"/>
      <c r="X60" s="352"/>
      <c r="Y60" s="352"/>
      <c r="Z60" s="352"/>
      <c r="AA60" s="352"/>
      <c r="AB60" s="352"/>
      <c r="AC60" s="352"/>
      <c r="AD60" s="352"/>
      <c r="AE60" s="415">
        <v>1</v>
      </c>
      <c r="AF60" s="434"/>
      <c r="AG60" s="352"/>
      <c r="AH60" s="352"/>
      <c r="AI60" s="352"/>
      <c r="AJ60" s="352"/>
      <c r="AK60" s="352"/>
      <c r="AL60" s="352"/>
      <c r="AM60" s="352"/>
      <c r="AN60" s="395">
        <v>1</v>
      </c>
      <c r="AO60" s="434"/>
      <c r="AP60" s="352"/>
      <c r="AQ60" s="352"/>
      <c r="AR60" s="352"/>
      <c r="AS60" s="352"/>
      <c r="AT60" s="352"/>
      <c r="AU60" s="352"/>
      <c r="AV60" s="352"/>
      <c r="AW60" s="415">
        <v>1</v>
      </c>
      <c r="AX60" s="434"/>
      <c r="AY60" s="352"/>
      <c r="AZ60" s="352"/>
      <c r="BA60" s="352"/>
      <c r="BB60" s="352"/>
      <c r="BC60" s="352"/>
      <c r="BD60" s="352"/>
      <c r="BE60" s="352"/>
      <c r="BF60" s="395">
        <v>1</v>
      </c>
      <c r="BG60" s="434"/>
      <c r="BH60" s="352"/>
      <c r="BI60" s="352"/>
      <c r="BJ60" s="352"/>
      <c r="BK60" s="352"/>
      <c r="BL60" s="352"/>
      <c r="BM60" s="369"/>
      <c r="BN60" s="369"/>
      <c r="BO60" s="362">
        <v>0</v>
      </c>
      <c r="BP60" s="428"/>
      <c r="BQ60" s="369"/>
      <c r="BR60" s="352"/>
      <c r="BS60" s="352"/>
      <c r="BT60" s="352"/>
      <c r="BU60" s="352"/>
      <c r="BV60" s="352"/>
      <c r="BW60" s="352"/>
      <c r="BX60" s="415">
        <v>1</v>
      </c>
      <c r="BY60" s="434"/>
      <c r="BZ60" s="352"/>
      <c r="CA60" s="352"/>
      <c r="CB60" s="352"/>
      <c r="CC60" s="352"/>
      <c r="CD60" s="352"/>
      <c r="CE60" s="352"/>
      <c r="CF60" s="352"/>
      <c r="CG60" s="424">
        <v>0</v>
      </c>
      <c r="CH60" s="434"/>
      <c r="CI60" s="352"/>
      <c r="CJ60" s="352"/>
      <c r="CK60" s="352"/>
      <c r="CL60" s="352"/>
      <c r="CM60" s="352"/>
      <c r="CN60" s="352"/>
      <c r="CO60" s="352"/>
      <c r="CP60" s="392">
        <v>1</v>
      </c>
      <c r="CQ60" s="399"/>
      <c r="CR60" s="82"/>
      <c r="CS60" s="3"/>
    </row>
    <row r="61" spans="1:97" s="404" customFormat="1" ht="17.25" customHeight="1" thickBot="1" x14ac:dyDescent="0.4">
      <c r="A61" s="3"/>
      <c r="B61" s="81"/>
      <c r="C61" s="199">
        <v>13</v>
      </c>
      <c r="D61" s="795" t="s">
        <v>59</v>
      </c>
      <c r="E61" s="796"/>
      <c r="F61" s="369"/>
      <c r="G61" s="369"/>
      <c r="H61" s="369"/>
      <c r="I61" s="369"/>
      <c r="J61" s="369"/>
      <c r="K61" s="369"/>
      <c r="L61" s="369"/>
      <c r="M61" s="424">
        <v>0</v>
      </c>
      <c r="N61" s="434"/>
      <c r="O61" s="352"/>
      <c r="P61" s="352"/>
      <c r="Q61" s="352"/>
      <c r="R61" s="352"/>
      <c r="S61" s="352"/>
      <c r="T61" s="352"/>
      <c r="U61" s="352"/>
      <c r="V61" s="359">
        <v>1</v>
      </c>
      <c r="W61" s="434"/>
      <c r="X61" s="352"/>
      <c r="Y61" s="352"/>
      <c r="Z61" s="352"/>
      <c r="AA61" s="352"/>
      <c r="AB61" s="352"/>
      <c r="AC61" s="352"/>
      <c r="AD61" s="352"/>
      <c r="AE61" s="359">
        <v>1</v>
      </c>
      <c r="AF61" s="434"/>
      <c r="AG61" s="352"/>
      <c r="AH61" s="352"/>
      <c r="AI61" s="352"/>
      <c r="AJ61" s="352"/>
      <c r="AK61" s="352"/>
      <c r="AL61" s="352"/>
      <c r="AM61" s="352"/>
      <c r="AN61" s="395">
        <v>1</v>
      </c>
      <c r="AO61" s="434"/>
      <c r="AP61" s="352"/>
      <c r="AQ61" s="352"/>
      <c r="AR61" s="352"/>
      <c r="AS61" s="352"/>
      <c r="AT61" s="352"/>
      <c r="AU61" s="352"/>
      <c r="AV61" s="352"/>
      <c r="AW61" s="359">
        <v>1</v>
      </c>
      <c r="AX61" s="434"/>
      <c r="AY61" s="352"/>
      <c r="AZ61" s="352"/>
      <c r="BA61" s="352"/>
      <c r="BB61" s="352"/>
      <c r="BC61" s="352"/>
      <c r="BD61" s="352"/>
      <c r="BE61" s="352"/>
      <c r="BF61" s="395">
        <v>1</v>
      </c>
      <c r="BG61" s="434"/>
      <c r="BH61" s="352"/>
      <c r="BI61" s="352"/>
      <c r="BJ61" s="352"/>
      <c r="BK61" s="352"/>
      <c r="BL61" s="352"/>
      <c r="BM61" s="369"/>
      <c r="BN61" s="369"/>
      <c r="BO61" s="362">
        <v>0</v>
      </c>
      <c r="BP61" s="428"/>
      <c r="BQ61" s="369"/>
      <c r="BR61" s="352"/>
      <c r="BS61" s="352"/>
      <c r="BT61" s="352"/>
      <c r="BU61" s="352"/>
      <c r="BV61" s="352"/>
      <c r="BW61" s="352"/>
      <c r="BX61" s="359">
        <v>1</v>
      </c>
      <c r="BY61" s="434"/>
      <c r="BZ61" s="352"/>
      <c r="CA61" s="352"/>
      <c r="CB61" s="352"/>
      <c r="CC61" s="352"/>
      <c r="CD61" s="352"/>
      <c r="CE61" s="352"/>
      <c r="CF61" s="352"/>
      <c r="CG61" s="424">
        <v>0</v>
      </c>
      <c r="CH61" s="434"/>
      <c r="CI61" s="352"/>
      <c r="CJ61" s="352"/>
      <c r="CK61" s="352"/>
      <c r="CL61" s="352"/>
      <c r="CM61" s="352"/>
      <c r="CN61" s="352"/>
      <c r="CO61" s="352"/>
      <c r="CP61" s="392">
        <v>1</v>
      </c>
      <c r="CQ61" s="399"/>
      <c r="CR61" s="82"/>
      <c r="CS61" s="3"/>
    </row>
    <row r="62" spans="1:97" s="404" customFormat="1" ht="17.25" customHeight="1" thickBot="1" x14ac:dyDescent="0.4">
      <c r="A62" s="3"/>
      <c r="B62" s="81"/>
      <c r="C62" s="200">
        <v>14</v>
      </c>
      <c r="D62" s="797" t="s">
        <v>60</v>
      </c>
      <c r="E62" s="798"/>
      <c r="F62" s="369"/>
      <c r="G62" s="369"/>
      <c r="H62" s="369"/>
      <c r="I62" s="369"/>
      <c r="J62" s="369"/>
      <c r="K62" s="369"/>
      <c r="L62" s="369"/>
      <c r="M62" s="424">
        <v>0</v>
      </c>
      <c r="N62" s="434"/>
      <c r="O62" s="352"/>
      <c r="P62" s="352"/>
      <c r="Q62" s="352"/>
      <c r="R62" s="352"/>
      <c r="S62" s="352"/>
      <c r="T62" s="352"/>
      <c r="U62" s="352"/>
      <c r="V62" s="360">
        <v>1</v>
      </c>
      <c r="W62" s="434"/>
      <c r="X62" s="352"/>
      <c r="Y62" s="352"/>
      <c r="Z62" s="352"/>
      <c r="AA62" s="352"/>
      <c r="AB62" s="352"/>
      <c r="AC62" s="352"/>
      <c r="AD62" s="352"/>
      <c r="AE62" s="360">
        <v>1</v>
      </c>
      <c r="AF62" s="434"/>
      <c r="AG62" s="352"/>
      <c r="AH62" s="352"/>
      <c r="AI62" s="352"/>
      <c r="AJ62" s="352"/>
      <c r="AK62" s="352"/>
      <c r="AL62" s="352"/>
      <c r="AM62" s="352"/>
      <c r="AN62" s="395">
        <v>0</v>
      </c>
      <c r="AO62" s="434"/>
      <c r="AP62" s="352"/>
      <c r="AQ62" s="352"/>
      <c r="AR62" s="352"/>
      <c r="AS62" s="352"/>
      <c r="AT62" s="352"/>
      <c r="AU62" s="352"/>
      <c r="AV62" s="352"/>
      <c r="AW62" s="360">
        <v>1</v>
      </c>
      <c r="AX62" s="434"/>
      <c r="AY62" s="352"/>
      <c r="AZ62" s="352"/>
      <c r="BA62" s="352"/>
      <c r="BB62" s="352"/>
      <c r="BC62" s="352"/>
      <c r="BD62" s="352"/>
      <c r="BE62" s="352"/>
      <c r="BF62" s="395">
        <v>1</v>
      </c>
      <c r="BG62" s="434"/>
      <c r="BH62" s="352"/>
      <c r="BI62" s="352"/>
      <c r="BJ62" s="352"/>
      <c r="BK62" s="352"/>
      <c r="BL62" s="352"/>
      <c r="BM62" s="369"/>
      <c r="BN62" s="369"/>
      <c r="BO62" s="362">
        <v>0</v>
      </c>
      <c r="BP62" s="428"/>
      <c r="BQ62" s="369"/>
      <c r="BR62" s="352"/>
      <c r="BS62" s="352"/>
      <c r="BT62" s="352"/>
      <c r="BU62" s="352"/>
      <c r="BV62" s="352"/>
      <c r="BW62" s="352"/>
      <c r="BX62" s="360">
        <v>1</v>
      </c>
      <c r="BY62" s="434"/>
      <c r="BZ62" s="352"/>
      <c r="CA62" s="352"/>
      <c r="CB62" s="352"/>
      <c r="CC62" s="352"/>
      <c r="CD62" s="352"/>
      <c r="CE62" s="352"/>
      <c r="CF62" s="352"/>
      <c r="CG62" s="424">
        <v>0</v>
      </c>
      <c r="CH62" s="434"/>
      <c r="CI62" s="352"/>
      <c r="CJ62" s="352"/>
      <c r="CK62" s="352"/>
      <c r="CL62" s="352"/>
      <c r="CM62" s="352"/>
      <c r="CN62" s="352"/>
      <c r="CO62" s="352"/>
      <c r="CP62" s="392">
        <v>1</v>
      </c>
      <c r="CQ62" s="399"/>
      <c r="CR62" s="82"/>
      <c r="CS62" s="3"/>
    </row>
    <row r="63" spans="1:97" s="404" customFormat="1" ht="37.5" customHeight="1" thickBot="1" x14ac:dyDescent="0.4">
      <c r="A63" s="3"/>
      <c r="B63" s="81"/>
      <c r="C63" s="438">
        <v>15</v>
      </c>
      <c r="D63" s="805" t="s">
        <v>323</v>
      </c>
      <c r="E63" s="806"/>
      <c r="F63" s="369"/>
      <c r="G63" s="369"/>
      <c r="H63" s="369"/>
      <c r="I63" s="369"/>
      <c r="J63" s="369"/>
      <c r="K63" s="369"/>
      <c r="L63" s="369"/>
      <c r="M63" s="424">
        <v>0</v>
      </c>
      <c r="N63" s="434"/>
      <c r="O63" s="352"/>
      <c r="P63" s="352"/>
      <c r="Q63" s="352"/>
      <c r="R63" s="352"/>
      <c r="S63" s="352"/>
      <c r="T63" s="352"/>
      <c r="U63" s="352"/>
      <c r="V63" s="415">
        <v>1</v>
      </c>
      <c r="W63" s="434"/>
      <c r="X63" s="352"/>
      <c r="Y63" s="352"/>
      <c r="Z63" s="352"/>
      <c r="AA63" s="352"/>
      <c r="AB63" s="352"/>
      <c r="AC63" s="352"/>
      <c r="AD63" s="352"/>
      <c r="AE63" s="415">
        <v>1</v>
      </c>
      <c r="AF63" s="434"/>
      <c r="AG63" s="352"/>
      <c r="AH63" s="352"/>
      <c r="AI63" s="352"/>
      <c r="AJ63" s="352"/>
      <c r="AK63" s="352"/>
      <c r="AL63" s="352"/>
      <c r="AM63" s="352"/>
      <c r="AN63" s="395">
        <v>0</v>
      </c>
      <c r="AO63" s="434"/>
      <c r="AP63" s="352"/>
      <c r="AQ63" s="352"/>
      <c r="AR63" s="352"/>
      <c r="AS63" s="352"/>
      <c r="AT63" s="352"/>
      <c r="AU63" s="352"/>
      <c r="AV63" s="352"/>
      <c r="AW63" s="415">
        <v>1</v>
      </c>
      <c r="AX63" s="434"/>
      <c r="AY63" s="352"/>
      <c r="AZ63" s="352"/>
      <c r="BA63" s="352"/>
      <c r="BB63" s="352"/>
      <c r="BC63" s="352"/>
      <c r="BD63" s="352"/>
      <c r="BE63" s="352"/>
      <c r="BF63" s="395">
        <v>0</v>
      </c>
      <c r="BG63" s="434"/>
      <c r="BH63" s="352"/>
      <c r="BI63" s="352"/>
      <c r="BJ63" s="352"/>
      <c r="BK63" s="352"/>
      <c r="BL63" s="352"/>
      <c r="BM63" s="369"/>
      <c r="BN63" s="369"/>
      <c r="BO63" s="362">
        <v>0</v>
      </c>
      <c r="BP63" s="428"/>
      <c r="BQ63" s="369"/>
      <c r="BR63" s="352"/>
      <c r="BS63" s="352"/>
      <c r="BT63" s="352"/>
      <c r="BU63" s="352"/>
      <c r="BV63" s="352"/>
      <c r="BW63" s="352"/>
      <c r="BX63" s="415">
        <v>1</v>
      </c>
      <c r="BY63" s="434"/>
      <c r="BZ63" s="352"/>
      <c r="CA63" s="352"/>
      <c r="CB63" s="352"/>
      <c r="CC63" s="352"/>
      <c r="CD63" s="352"/>
      <c r="CE63" s="352"/>
      <c r="CF63" s="352"/>
      <c r="CG63" s="424">
        <v>0</v>
      </c>
      <c r="CH63" s="434"/>
      <c r="CI63" s="352"/>
      <c r="CJ63" s="352"/>
      <c r="CK63" s="352"/>
      <c r="CL63" s="352"/>
      <c r="CM63" s="352"/>
      <c r="CN63" s="352"/>
      <c r="CO63" s="352"/>
      <c r="CP63" s="392">
        <v>1</v>
      </c>
      <c r="CQ63" s="399"/>
      <c r="CR63" s="82"/>
      <c r="CS63" s="3"/>
    </row>
    <row r="64" spans="1:97" s="404" customFormat="1" ht="17.25" customHeight="1" thickBot="1" x14ac:dyDescent="0.4">
      <c r="A64" s="3"/>
      <c r="B64" s="81"/>
      <c r="C64" s="200">
        <v>16</v>
      </c>
      <c r="D64" s="797" t="s">
        <v>62</v>
      </c>
      <c r="E64" s="798"/>
      <c r="F64" s="369"/>
      <c r="G64" s="369"/>
      <c r="H64" s="369"/>
      <c r="I64" s="369"/>
      <c r="J64" s="369"/>
      <c r="K64" s="369"/>
      <c r="L64" s="369"/>
      <c r="M64" s="424">
        <v>0</v>
      </c>
      <c r="N64" s="434"/>
      <c r="O64" s="352"/>
      <c r="P64" s="352"/>
      <c r="Q64" s="352"/>
      <c r="R64" s="352"/>
      <c r="S64" s="352"/>
      <c r="T64" s="352"/>
      <c r="U64" s="352"/>
      <c r="V64" s="359">
        <v>1</v>
      </c>
      <c r="W64" s="434"/>
      <c r="X64" s="352"/>
      <c r="Y64" s="352"/>
      <c r="Z64" s="352"/>
      <c r="AA64" s="352"/>
      <c r="AB64" s="352"/>
      <c r="AC64" s="352"/>
      <c r="AD64" s="352"/>
      <c r="AE64" s="359">
        <v>1</v>
      </c>
      <c r="AF64" s="434"/>
      <c r="AG64" s="352"/>
      <c r="AH64" s="352"/>
      <c r="AI64" s="352"/>
      <c r="AJ64" s="352"/>
      <c r="AK64" s="352"/>
      <c r="AL64" s="352"/>
      <c r="AM64" s="352"/>
      <c r="AN64" s="425">
        <v>0</v>
      </c>
      <c r="AO64" s="434"/>
      <c r="AP64" s="352"/>
      <c r="AQ64" s="352"/>
      <c r="AR64" s="352"/>
      <c r="AS64" s="352"/>
      <c r="AT64" s="352"/>
      <c r="AU64" s="352"/>
      <c r="AV64" s="352"/>
      <c r="AW64" s="359">
        <v>1</v>
      </c>
      <c r="AX64" s="434"/>
      <c r="AY64" s="352"/>
      <c r="AZ64" s="352"/>
      <c r="BA64" s="352"/>
      <c r="BB64" s="352"/>
      <c r="BC64" s="352"/>
      <c r="BD64" s="352"/>
      <c r="BE64" s="352"/>
      <c r="BF64" s="425">
        <v>0</v>
      </c>
      <c r="BG64" s="434"/>
      <c r="BH64" s="352"/>
      <c r="BI64" s="352"/>
      <c r="BJ64" s="352"/>
      <c r="BK64" s="352"/>
      <c r="BL64" s="352"/>
      <c r="BM64" s="369"/>
      <c r="BN64" s="369"/>
      <c r="BO64" s="362">
        <v>0</v>
      </c>
      <c r="BP64" s="428"/>
      <c r="BQ64" s="369"/>
      <c r="BR64" s="352"/>
      <c r="BS64" s="352"/>
      <c r="BT64" s="352"/>
      <c r="BU64" s="352"/>
      <c r="BV64" s="352"/>
      <c r="BW64" s="352"/>
      <c r="BX64" s="359">
        <v>1</v>
      </c>
      <c r="BY64" s="434"/>
      <c r="BZ64" s="352"/>
      <c r="CA64" s="352"/>
      <c r="CB64" s="352"/>
      <c r="CC64" s="352"/>
      <c r="CD64" s="352"/>
      <c r="CE64" s="352"/>
      <c r="CF64" s="352"/>
      <c r="CG64" s="424">
        <v>0</v>
      </c>
      <c r="CH64" s="434"/>
      <c r="CI64" s="352"/>
      <c r="CJ64" s="352"/>
      <c r="CK64" s="352"/>
      <c r="CL64" s="352"/>
      <c r="CM64" s="352"/>
      <c r="CN64" s="352"/>
      <c r="CO64" s="352"/>
      <c r="CP64" s="392">
        <v>1</v>
      </c>
      <c r="CQ64" s="399"/>
      <c r="CR64" s="82"/>
      <c r="CS64" s="3"/>
    </row>
    <row r="65" spans="1:97" s="404" customFormat="1" ht="17.25" customHeight="1" thickBot="1" x14ac:dyDescent="0.4">
      <c r="A65" s="3"/>
      <c r="B65" s="81"/>
      <c r="C65" s="199">
        <v>17</v>
      </c>
      <c r="D65" s="795" t="s">
        <v>346</v>
      </c>
      <c r="E65" s="796"/>
      <c r="F65" s="369"/>
      <c r="G65" s="369"/>
      <c r="H65" s="369"/>
      <c r="I65" s="369"/>
      <c r="J65" s="369"/>
      <c r="K65" s="369"/>
      <c r="L65" s="369"/>
      <c r="M65" s="424">
        <v>0</v>
      </c>
      <c r="N65" s="434"/>
      <c r="O65" s="352"/>
      <c r="P65" s="352"/>
      <c r="Q65" s="352"/>
      <c r="R65" s="352"/>
      <c r="S65" s="352"/>
      <c r="T65" s="352"/>
      <c r="U65" s="352"/>
      <c r="V65" s="360">
        <v>1</v>
      </c>
      <c r="W65" s="434"/>
      <c r="X65" s="352"/>
      <c r="Y65" s="352"/>
      <c r="Z65" s="352"/>
      <c r="AA65" s="352"/>
      <c r="AB65" s="352"/>
      <c r="AC65" s="352"/>
      <c r="AD65" s="352"/>
      <c r="AE65" s="360">
        <v>1</v>
      </c>
      <c r="AF65" s="434"/>
      <c r="AG65" s="352"/>
      <c r="AH65" s="352"/>
      <c r="AI65" s="352"/>
      <c r="AJ65" s="352"/>
      <c r="AK65" s="352"/>
      <c r="AL65" s="352"/>
      <c r="AM65" s="352"/>
      <c r="AN65" s="394">
        <v>0</v>
      </c>
      <c r="AO65" s="434"/>
      <c r="AP65" s="352"/>
      <c r="AQ65" s="352"/>
      <c r="AR65" s="352"/>
      <c r="AS65" s="352"/>
      <c r="AT65" s="352"/>
      <c r="AU65" s="352"/>
      <c r="AV65" s="352"/>
      <c r="AW65" s="360">
        <v>1</v>
      </c>
      <c r="AX65" s="434"/>
      <c r="AY65" s="352"/>
      <c r="AZ65" s="352"/>
      <c r="BA65" s="352"/>
      <c r="BB65" s="352"/>
      <c r="BC65" s="352"/>
      <c r="BD65" s="352"/>
      <c r="BE65" s="352"/>
      <c r="BF65" s="394">
        <v>0</v>
      </c>
      <c r="BG65" s="434"/>
      <c r="BH65" s="352"/>
      <c r="BI65" s="352"/>
      <c r="BJ65" s="352"/>
      <c r="BK65" s="352"/>
      <c r="BL65" s="352"/>
      <c r="BM65" s="369"/>
      <c r="BN65" s="369"/>
      <c r="BO65" s="362">
        <v>0</v>
      </c>
      <c r="BP65" s="428"/>
      <c r="BQ65" s="369"/>
      <c r="BR65" s="352"/>
      <c r="BS65" s="352"/>
      <c r="BT65" s="352"/>
      <c r="BU65" s="352"/>
      <c r="BV65" s="352"/>
      <c r="BW65" s="352"/>
      <c r="BX65" s="360">
        <v>1</v>
      </c>
      <c r="BY65" s="434"/>
      <c r="BZ65" s="352"/>
      <c r="CA65" s="352"/>
      <c r="CB65" s="352"/>
      <c r="CC65" s="352"/>
      <c r="CD65" s="352"/>
      <c r="CE65" s="352"/>
      <c r="CF65" s="352"/>
      <c r="CG65" s="424">
        <v>0</v>
      </c>
      <c r="CH65" s="434"/>
      <c r="CI65" s="352"/>
      <c r="CJ65" s="352"/>
      <c r="CK65" s="352"/>
      <c r="CL65" s="352"/>
      <c r="CM65" s="352"/>
      <c r="CN65" s="352"/>
      <c r="CO65" s="352"/>
      <c r="CP65" s="392">
        <v>1</v>
      </c>
      <c r="CQ65" s="399"/>
      <c r="CR65" s="82"/>
      <c r="CS65" s="3"/>
    </row>
    <row r="66" spans="1:97" s="404" customFormat="1" ht="17.25" customHeight="1" thickBot="1" x14ac:dyDescent="0.4">
      <c r="A66" s="3"/>
      <c r="B66" s="81"/>
      <c r="C66" s="200">
        <v>18</v>
      </c>
      <c r="D66" s="797" t="s">
        <v>64</v>
      </c>
      <c r="E66" s="798"/>
      <c r="F66" s="369"/>
      <c r="G66" s="369"/>
      <c r="H66" s="369"/>
      <c r="I66" s="369"/>
      <c r="J66" s="369"/>
      <c r="K66" s="369"/>
      <c r="L66" s="369"/>
      <c r="M66" s="424">
        <v>0</v>
      </c>
      <c r="N66" s="434"/>
      <c r="O66" s="352"/>
      <c r="P66" s="352"/>
      <c r="Q66" s="352"/>
      <c r="R66" s="352"/>
      <c r="S66" s="352"/>
      <c r="T66" s="352"/>
      <c r="U66" s="352"/>
      <c r="V66" s="415">
        <v>1</v>
      </c>
      <c r="W66" s="434"/>
      <c r="X66" s="352"/>
      <c r="Y66" s="352"/>
      <c r="Z66" s="352"/>
      <c r="AA66" s="352"/>
      <c r="AB66" s="352"/>
      <c r="AC66" s="352"/>
      <c r="AD66" s="352"/>
      <c r="AE66" s="415">
        <v>1</v>
      </c>
      <c r="AF66" s="434"/>
      <c r="AG66" s="352"/>
      <c r="AH66" s="352"/>
      <c r="AI66" s="352"/>
      <c r="AJ66" s="352"/>
      <c r="AK66" s="352"/>
      <c r="AL66" s="352"/>
      <c r="AM66" s="352"/>
      <c r="AN66" s="395">
        <v>0</v>
      </c>
      <c r="AO66" s="434"/>
      <c r="AP66" s="352"/>
      <c r="AQ66" s="352"/>
      <c r="AR66" s="352"/>
      <c r="AS66" s="352"/>
      <c r="AT66" s="352"/>
      <c r="AU66" s="352"/>
      <c r="AV66" s="352"/>
      <c r="AW66" s="415">
        <v>1</v>
      </c>
      <c r="AX66" s="434"/>
      <c r="AY66" s="352"/>
      <c r="AZ66" s="352"/>
      <c r="BA66" s="352"/>
      <c r="BB66" s="352"/>
      <c r="BC66" s="352"/>
      <c r="BD66" s="352"/>
      <c r="BE66" s="352"/>
      <c r="BF66" s="395">
        <v>0</v>
      </c>
      <c r="BG66" s="434"/>
      <c r="BH66" s="352"/>
      <c r="BI66" s="352"/>
      <c r="BJ66" s="352"/>
      <c r="BK66" s="352"/>
      <c r="BL66" s="352"/>
      <c r="BM66" s="352"/>
      <c r="BN66" s="352"/>
      <c r="BO66" s="362">
        <v>0</v>
      </c>
      <c r="BP66" s="434"/>
      <c r="BQ66" s="352"/>
      <c r="BR66" s="352"/>
      <c r="BS66" s="352"/>
      <c r="BT66" s="352"/>
      <c r="BU66" s="352"/>
      <c r="BV66" s="352"/>
      <c r="BW66" s="352"/>
      <c r="BX66" s="415">
        <v>1</v>
      </c>
      <c r="BY66" s="434"/>
      <c r="BZ66" s="352"/>
      <c r="CA66" s="352"/>
      <c r="CB66" s="352"/>
      <c r="CC66" s="352"/>
      <c r="CD66" s="352"/>
      <c r="CE66" s="352"/>
      <c r="CF66" s="352"/>
      <c r="CG66" s="424">
        <v>0</v>
      </c>
      <c r="CH66" s="434"/>
      <c r="CI66" s="352"/>
      <c r="CJ66" s="352"/>
      <c r="CK66" s="352"/>
      <c r="CL66" s="352"/>
      <c r="CM66" s="352"/>
      <c r="CN66" s="352"/>
      <c r="CO66" s="352"/>
      <c r="CP66" s="392">
        <v>1</v>
      </c>
      <c r="CQ66" s="399"/>
      <c r="CR66" s="82"/>
      <c r="CS66" s="3"/>
    </row>
    <row r="67" spans="1:97" s="404" customFormat="1" ht="14.25" customHeight="1" thickBot="1" x14ac:dyDescent="0.4">
      <c r="A67" s="3"/>
      <c r="B67" s="81"/>
      <c r="C67" s="199">
        <v>19</v>
      </c>
      <c r="D67" s="795" t="s">
        <v>65</v>
      </c>
      <c r="E67" s="796"/>
      <c r="F67" s="369"/>
      <c r="G67" s="369"/>
      <c r="H67" s="369"/>
      <c r="I67" s="369"/>
      <c r="J67" s="369"/>
      <c r="K67" s="369"/>
      <c r="L67" s="369"/>
      <c r="M67" s="424">
        <v>0</v>
      </c>
      <c r="N67" s="434"/>
      <c r="O67" s="352"/>
      <c r="P67" s="352"/>
      <c r="Q67" s="352"/>
      <c r="R67" s="352"/>
      <c r="S67" s="352"/>
      <c r="T67" s="352"/>
      <c r="U67" s="352"/>
      <c r="V67" s="359">
        <v>1</v>
      </c>
      <c r="W67" s="434"/>
      <c r="X67" s="352"/>
      <c r="Y67" s="352"/>
      <c r="Z67" s="352"/>
      <c r="AA67" s="352"/>
      <c r="AB67" s="352"/>
      <c r="AC67" s="352"/>
      <c r="AD67" s="352"/>
      <c r="AE67" s="359">
        <v>1</v>
      </c>
      <c r="AF67" s="434"/>
      <c r="AG67" s="352"/>
      <c r="AH67" s="352"/>
      <c r="AI67" s="352"/>
      <c r="AJ67" s="352"/>
      <c r="AK67" s="352"/>
      <c r="AL67" s="352"/>
      <c r="AM67" s="352"/>
      <c r="AN67" s="395">
        <v>0</v>
      </c>
      <c r="AO67" s="434"/>
      <c r="AP67" s="352"/>
      <c r="AQ67" s="352"/>
      <c r="AR67" s="352"/>
      <c r="AS67" s="352"/>
      <c r="AT67" s="352"/>
      <c r="AU67" s="352"/>
      <c r="AV67" s="352"/>
      <c r="AW67" s="359">
        <v>1</v>
      </c>
      <c r="AX67" s="434"/>
      <c r="AY67" s="352"/>
      <c r="AZ67" s="352"/>
      <c r="BA67" s="352"/>
      <c r="BB67" s="352"/>
      <c r="BC67" s="352"/>
      <c r="BD67" s="352"/>
      <c r="BE67" s="352"/>
      <c r="BF67" s="395">
        <v>0</v>
      </c>
      <c r="BG67" s="434"/>
      <c r="BH67" s="352"/>
      <c r="BI67" s="352"/>
      <c r="BJ67" s="352"/>
      <c r="BK67" s="352"/>
      <c r="BL67" s="352"/>
      <c r="BM67" s="352"/>
      <c r="BN67" s="352"/>
      <c r="BO67" s="362">
        <v>0</v>
      </c>
      <c r="BP67" s="434"/>
      <c r="BQ67" s="352"/>
      <c r="BR67" s="352"/>
      <c r="BS67" s="352"/>
      <c r="BT67" s="352"/>
      <c r="BU67" s="352"/>
      <c r="BV67" s="352"/>
      <c r="BW67" s="352"/>
      <c r="BX67" s="359">
        <v>1</v>
      </c>
      <c r="BY67" s="434"/>
      <c r="BZ67" s="352"/>
      <c r="CA67" s="352"/>
      <c r="CB67" s="352"/>
      <c r="CC67" s="352"/>
      <c r="CD67" s="352"/>
      <c r="CE67" s="352"/>
      <c r="CF67" s="352"/>
      <c r="CG67" s="424">
        <v>0</v>
      </c>
      <c r="CH67" s="434"/>
      <c r="CI67" s="352"/>
      <c r="CJ67" s="352"/>
      <c r="CK67" s="352"/>
      <c r="CL67" s="352"/>
      <c r="CM67" s="352"/>
      <c r="CN67" s="352"/>
      <c r="CO67" s="352"/>
      <c r="CP67" s="392">
        <v>1</v>
      </c>
      <c r="CQ67" s="399"/>
      <c r="CR67" s="82"/>
      <c r="CS67" s="3"/>
    </row>
    <row r="68" spans="1:97" s="404" customFormat="1" ht="17.25" customHeight="1" thickBot="1" x14ac:dyDescent="0.4">
      <c r="A68" s="3"/>
      <c r="B68" s="81"/>
      <c r="C68" s="200">
        <v>20</v>
      </c>
      <c r="D68" s="797" t="s">
        <v>66</v>
      </c>
      <c r="E68" s="798"/>
      <c r="F68" s="369"/>
      <c r="G68" s="369"/>
      <c r="H68" s="369"/>
      <c r="I68" s="369"/>
      <c r="J68" s="369"/>
      <c r="K68" s="369"/>
      <c r="L68" s="369"/>
      <c r="M68" s="424">
        <v>0</v>
      </c>
      <c r="N68" s="434"/>
      <c r="O68" s="352"/>
      <c r="P68" s="352"/>
      <c r="Q68" s="352"/>
      <c r="R68" s="352"/>
      <c r="S68" s="352"/>
      <c r="T68" s="352"/>
      <c r="U68" s="352"/>
      <c r="V68" s="360">
        <v>1</v>
      </c>
      <c r="W68" s="434"/>
      <c r="X68" s="352"/>
      <c r="Y68" s="352"/>
      <c r="Z68" s="352"/>
      <c r="AA68" s="352"/>
      <c r="AB68" s="352"/>
      <c r="AC68" s="352"/>
      <c r="AD68" s="352"/>
      <c r="AE68" s="360">
        <v>1</v>
      </c>
      <c r="AF68" s="434"/>
      <c r="AG68" s="352"/>
      <c r="AH68" s="352"/>
      <c r="AI68" s="352"/>
      <c r="AJ68" s="352"/>
      <c r="AK68" s="352"/>
      <c r="AL68" s="352"/>
      <c r="AM68" s="352"/>
      <c r="AN68" s="395">
        <v>0</v>
      </c>
      <c r="AO68" s="434"/>
      <c r="AP68" s="352"/>
      <c r="AQ68" s="352"/>
      <c r="AR68" s="352"/>
      <c r="AS68" s="352"/>
      <c r="AT68" s="352"/>
      <c r="AU68" s="352"/>
      <c r="AV68" s="352"/>
      <c r="AW68" s="360">
        <v>1</v>
      </c>
      <c r="AX68" s="434"/>
      <c r="AY68" s="352"/>
      <c r="AZ68" s="352"/>
      <c r="BA68" s="352"/>
      <c r="BB68" s="352"/>
      <c r="BC68" s="352"/>
      <c r="BD68" s="352"/>
      <c r="BE68" s="352"/>
      <c r="BF68" s="395">
        <v>0</v>
      </c>
      <c r="BG68" s="434"/>
      <c r="BH68" s="352"/>
      <c r="BI68" s="352"/>
      <c r="BJ68" s="352"/>
      <c r="BK68" s="352"/>
      <c r="BL68" s="352"/>
      <c r="BM68" s="352"/>
      <c r="BN68" s="352"/>
      <c r="BO68" s="362">
        <v>0</v>
      </c>
      <c r="BP68" s="434"/>
      <c r="BQ68" s="352"/>
      <c r="BR68" s="352"/>
      <c r="BS68" s="352"/>
      <c r="BT68" s="352"/>
      <c r="BU68" s="352"/>
      <c r="BV68" s="352"/>
      <c r="BW68" s="352"/>
      <c r="BX68" s="360">
        <v>1</v>
      </c>
      <c r="BY68" s="434"/>
      <c r="BZ68" s="352"/>
      <c r="CA68" s="352"/>
      <c r="CB68" s="352"/>
      <c r="CC68" s="352"/>
      <c r="CD68" s="352"/>
      <c r="CE68" s="352"/>
      <c r="CF68" s="352"/>
      <c r="CG68" s="424">
        <v>0</v>
      </c>
      <c r="CH68" s="434"/>
      <c r="CI68" s="352"/>
      <c r="CJ68" s="352"/>
      <c r="CK68" s="352"/>
      <c r="CL68" s="352"/>
      <c r="CM68" s="352"/>
      <c r="CN68" s="352"/>
      <c r="CO68" s="352"/>
      <c r="CP68" s="392">
        <v>1</v>
      </c>
      <c r="CQ68" s="399"/>
      <c r="CR68" s="82"/>
      <c r="CS68" s="3"/>
    </row>
    <row r="69" spans="1:97" s="404" customFormat="1" ht="17.25" customHeight="1" thickBot="1" x14ac:dyDescent="0.4">
      <c r="A69" s="3"/>
      <c r="B69" s="81"/>
      <c r="C69" s="199">
        <v>21</v>
      </c>
      <c r="D69" s="795" t="s">
        <v>327</v>
      </c>
      <c r="E69" s="796"/>
      <c r="F69" s="369"/>
      <c r="G69" s="369"/>
      <c r="H69" s="369"/>
      <c r="I69" s="369"/>
      <c r="J69" s="369"/>
      <c r="K69" s="369"/>
      <c r="L69" s="369"/>
      <c r="M69" s="424">
        <v>0</v>
      </c>
      <c r="N69" s="434"/>
      <c r="O69" s="352"/>
      <c r="P69" s="352"/>
      <c r="Q69" s="352"/>
      <c r="R69" s="352"/>
      <c r="S69" s="352"/>
      <c r="T69" s="352"/>
      <c r="U69" s="352"/>
      <c r="V69" s="415">
        <v>1</v>
      </c>
      <c r="W69" s="434"/>
      <c r="X69" s="352"/>
      <c r="Y69" s="352"/>
      <c r="Z69" s="352"/>
      <c r="AA69" s="352"/>
      <c r="AB69" s="352"/>
      <c r="AC69" s="352"/>
      <c r="AD69" s="352"/>
      <c r="AE69" s="415">
        <v>1</v>
      </c>
      <c r="AF69" s="434"/>
      <c r="AG69" s="352"/>
      <c r="AH69" s="352"/>
      <c r="AI69" s="352"/>
      <c r="AJ69" s="352"/>
      <c r="AK69" s="352"/>
      <c r="AL69" s="352"/>
      <c r="AM69" s="352"/>
      <c r="AN69" s="395">
        <v>0</v>
      </c>
      <c r="AO69" s="434"/>
      <c r="AP69" s="352"/>
      <c r="AQ69" s="352"/>
      <c r="AR69" s="352"/>
      <c r="AS69" s="352"/>
      <c r="AT69" s="352"/>
      <c r="AU69" s="352"/>
      <c r="AV69" s="352"/>
      <c r="AW69" s="415">
        <v>1</v>
      </c>
      <c r="AX69" s="434"/>
      <c r="AY69" s="352"/>
      <c r="AZ69" s="352"/>
      <c r="BA69" s="352"/>
      <c r="BB69" s="352"/>
      <c r="BC69" s="352"/>
      <c r="BD69" s="352"/>
      <c r="BE69" s="352"/>
      <c r="BF69" s="395">
        <v>1</v>
      </c>
      <c r="BG69" s="434"/>
      <c r="BH69" s="352"/>
      <c r="BI69" s="352"/>
      <c r="BJ69" s="352"/>
      <c r="BK69" s="352"/>
      <c r="BL69" s="352"/>
      <c r="BM69" s="352"/>
      <c r="BN69" s="352"/>
      <c r="BO69" s="362">
        <v>0</v>
      </c>
      <c r="BP69" s="434"/>
      <c r="BQ69" s="352"/>
      <c r="BR69" s="352"/>
      <c r="BS69" s="352"/>
      <c r="BT69" s="352"/>
      <c r="BU69" s="352"/>
      <c r="BV69" s="352"/>
      <c r="BW69" s="352"/>
      <c r="BX69" s="415">
        <v>1</v>
      </c>
      <c r="BY69" s="434"/>
      <c r="BZ69" s="352"/>
      <c r="CA69" s="352"/>
      <c r="CB69" s="352"/>
      <c r="CC69" s="352"/>
      <c r="CD69" s="352"/>
      <c r="CE69" s="352"/>
      <c r="CF69" s="352"/>
      <c r="CG69" s="424">
        <v>0</v>
      </c>
      <c r="CH69" s="434"/>
      <c r="CI69" s="352"/>
      <c r="CJ69" s="352"/>
      <c r="CK69" s="352"/>
      <c r="CL69" s="352"/>
      <c r="CM69" s="352"/>
      <c r="CN69" s="352"/>
      <c r="CO69" s="352"/>
      <c r="CP69" s="392">
        <v>1</v>
      </c>
      <c r="CQ69" s="399"/>
      <c r="CR69" s="82"/>
      <c r="CS69" s="3"/>
    </row>
    <row r="70" spans="1:97" s="404" customFormat="1" ht="17.25" customHeight="1" thickBot="1" x14ac:dyDescent="0.4">
      <c r="A70" s="3"/>
      <c r="B70" s="81"/>
      <c r="C70" s="200">
        <v>22</v>
      </c>
      <c r="D70" s="797" t="s">
        <v>347</v>
      </c>
      <c r="E70" s="798"/>
      <c r="F70" s="369"/>
      <c r="G70" s="369"/>
      <c r="H70" s="369"/>
      <c r="I70" s="369"/>
      <c r="J70" s="369"/>
      <c r="K70" s="369"/>
      <c r="L70" s="369"/>
      <c r="M70" s="424">
        <v>0</v>
      </c>
      <c r="N70" s="434"/>
      <c r="O70" s="352"/>
      <c r="P70" s="352"/>
      <c r="Q70" s="352"/>
      <c r="R70" s="352"/>
      <c r="S70" s="352"/>
      <c r="T70" s="352"/>
      <c r="U70" s="352"/>
      <c r="V70" s="359">
        <v>1</v>
      </c>
      <c r="W70" s="434"/>
      <c r="X70" s="352"/>
      <c r="Y70" s="352"/>
      <c r="Z70" s="352"/>
      <c r="AA70" s="352"/>
      <c r="AB70" s="352"/>
      <c r="AC70" s="352"/>
      <c r="AD70" s="352"/>
      <c r="AE70" s="359">
        <v>1</v>
      </c>
      <c r="AF70" s="434"/>
      <c r="AG70" s="352"/>
      <c r="AH70" s="352"/>
      <c r="AI70" s="352"/>
      <c r="AJ70" s="352"/>
      <c r="AK70" s="352"/>
      <c r="AL70" s="352"/>
      <c r="AM70" s="352"/>
      <c r="AN70" s="395">
        <v>0</v>
      </c>
      <c r="AO70" s="434"/>
      <c r="AP70" s="352"/>
      <c r="AQ70" s="352"/>
      <c r="AR70" s="352"/>
      <c r="AS70" s="352"/>
      <c r="AT70" s="352"/>
      <c r="AU70" s="352"/>
      <c r="AV70" s="352"/>
      <c r="AW70" s="359">
        <v>1</v>
      </c>
      <c r="AX70" s="434"/>
      <c r="AY70" s="352"/>
      <c r="AZ70" s="352"/>
      <c r="BA70" s="352"/>
      <c r="BB70" s="352"/>
      <c r="BC70" s="352"/>
      <c r="BD70" s="352"/>
      <c r="BE70" s="352"/>
      <c r="BF70" s="395">
        <v>1</v>
      </c>
      <c r="BG70" s="434"/>
      <c r="BH70" s="352"/>
      <c r="BI70" s="352"/>
      <c r="BJ70" s="352"/>
      <c r="BK70" s="352"/>
      <c r="BL70" s="352"/>
      <c r="BM70" s="352"/>
      <c r="BN70" s="352"/>
      <c r="BO70" s="362">
        <v>0</v>
      </c>
      <c r="BP70" s="434"/>
      <c r="BQ70" s="352"/>
      <c r="BR70" s="352"/>
      <c r="BS70" s="352"/>
      <c r="BT70" s="352"/>
      <c r="BU70" s="352"/>
      <c r="BV70" s="352"/>
      <c r="BW70" s="352"/>
      <c r="BX70" s="359">
        <v>1</v>
      </c>
      <c r="BY70" s="434"/>
      <c r="BZ70" s="352"/>
      <c r="CA70" s="352"/>
      <c r="CB70" s="352"/>
      <c r="CC70" s="352"/>
      <c r="CD70" s="352"/>
      <c r="CE70" s="352"/>
      <c r="CF70" s="352"/>
      <c r="CG70" s="424">
        <v>0</v>
      </c>
      <c r="CH70" s="434"/>
      <c r="CI70" s="352"/>
      <c r="CJ70" s="352"/>
      <c r="CK70" s="352"/>
      <c r="CL70" s="352"/>
      <c r="CM70" s="352"/>
      <c r="CN70" s="352"/>
      <c r="CO70" s="352"/>
      <c r="CP70" s="392">
        <v>1</v>
      </c>
      <c r="CQ70" s="399"/>
      <c r="CR70" s="82"/>
      <c r="CS70" s="3"/>
    </row>
    <row r="71" spans="1:97" s="404" customFormat="1" ht="17.25" customHeight="1" thickBot="1" x14ac:dyDescent="0.4">
      <c r="A71" s="3"/>
      <c r="B71" s="81"/>
      <c r="C71" s="201">
        <v>23</v>
      </c>
      <c r="D71" s="799" t="s">
        <v>168</v>
      </c>
      <c r="E71" s="800"/>
      <c r="F71" s="369"/>
      <c r="G71" s="369"/>
      <c r="H71" s="369"/>
      <c r="I71" s="369"/>
      <c r="J71" s="369"/>
      <c r="K71" s="369"/>
      <c r="L71" s="369"/>
      <c r="M71" s="424">
        <v>0</v>
      </c>
      <c r="N71" s="435"/>
      <c r="O71" s="352"/>
      <c r="P71" s="352"/>
      <c r="Q71" s="352"/>
      <c r="R71" s="352"/>
      <c r="S71" s="352"/>
      <c r="T71" s="352"/>
      <c r="U71" s="352"/>
      <c r="V71" s="360">
        <v>1</v>
      </c>
      <c r="W71" s="435"/>
      <c r="X71" s="352"/>
      <c r="Y71" s="352"/>
      <c r="Z71" s="352"/>
      <c r="AA71" s="352"/>
      <c r="AB71" s="352"/>
      <c r="AC71" s="352"/>
      <c r="AD71" s="352"/>
      <c r="AE71" s="360">
        <v>1</v>
      </c>
      <c r="AF71" s="435"/>
      <c r="AG71" s="352"/>
      <c r="AH71" s="352"/>
      <c r="AI71" s="352"/>
      <c r="AJ71" s="352"/>
      <c r="AK71" s="352"/>
      <c r="AL71" s="352"/>
      <c r="AM71" s="352"/>
      <c r="AN71" s="395">
        <v>0</v>
      </c>
      <c r="AO71" s="435"/>
      <c r="AP71" s="352"/>
      <c r="AQ71" s="352"/>
      <c r="AR71" s="352"/>
      <c r="AS71" s="352"/>
      <c r="AT71" s="352"/>
      <c r="AU71" s="352"/>
      <c r="AV71" s="352"/>
      <c r="AW71" s="360">
        <v>1</v>
      </c>
      <c r="AX71" s="435"/>
      <c r="AY71" s="352"/>
      <c r="AZ71" s="352"/>
      <c r="BA71" s="352"/>
      <c r="BB71" s="352"/>
      <c r="BC71" s="352"/>
      <c r="BD71" s="352"/>
      <c r="BE71" s="352"/>
      <c r="BF71" s="395">
        <v>1</v>
      </c>
      <c r="BG71" s="435"/>
      <c r="BH71" s="352"/>
      <c r="BI71" s="352"/>
      <c r="BJ71" s="352"/>
      <c r="BK71" s="352"/>
      <c r="BL71" s="352"/>
      <c r="BM71" s="352"/>
      <c r="BN71" s="352"/>
      <c r="BO71" s="362">
        <v>0</v>
      </c>
      <c r="BP71" s="435"/>
      <c r="BQ71" s="352"/>
      <c r="BR71" s="352"/>
      <c r="BS71" s="352"/>
      <c r="BT71" s="352"/>
      <c r="BU71" s="352"/>
      <c r="BV71" s="352"/>
      <c r="BW71" s="352"/>
      <c r="BX71" s="360">
        <v>1</v>
      </c>
      <c r="BY71" s="435"/>
      <c r="BZ71" s="352"/>
      <c r="CA71" s="352"/>
      <c r="CB71" s="352"/>
      <c r="CC71" s="352"/>
      <c r="CD71" s="352"/>
      <c r="CE71" s="352"/>
      <c r="CF71" s="352"/>
      <c r="CG71" s="424">
        <v>0</v>
      </c>
      <c r="CH71" s="435"/>
      <c r="CI71" s="352"/>
      <c r="CJ71" s="352"/>
      <c r="CK71" s="352"/>
      <c r="CL71" s="352"/>
      <c r="CM71" s="352"/>
      <c r="CN71" s="352"/>
      <c r="CO71" s="352"/>
      <c r="CP71" s="393">
        <v>1</v>
      </c>
      <c r="CQ71" s="399"/>
      <c r="CR71" s="82"/>
      <c r="CS71" s="3"/>
    </row>
    <row r="72" spans="1:97" s="404" customFormat="1" ht="17.25" customHeight="1" thickBot="1" x14ac:dyDescent="0.4">
      <c r="A72" s="3"/>
      <c r="B72" s="81"/>
      <c r="C72" s="23" t="s">
        <v>76</v>
      </c>
      <c r="D72" s="829" t="s">
        <v>69</v>
      </c>
      <c r="E72" s="829"/>
      <c r="F72" s="829"/>
      <c r="G72" s="829"/>
      <c r="H72" s="829"/>
      <c r="I72" s="829"/>
      <c r="J72" s="829"/>
      <c r="K72" s="829"/>
      <c r="L72" s="829"/>
      <c r="M72" s="829"/>
      <c r="N72" s="829"/>
      <c r="O72" s="829"/>
      <c r="P72" s="829"/>
      <c r="Q72" s="829"/>
      <c r="R72" s="829"/>
      <c r="S72" s="829"/>
      <c r="T72" s="829"/>
      <c r="U72" s="829"/>
      <c r="V72" s="829"/>
      <c r="W72" s="829"/>
      <c r="X72" s="829"/>
      <c r="Y72" s="829"/>
      <c r="Z72" s="829"/>
      <c r="AA72" s="829"/>
      <c r="AB72" s="829"/>
      <c r="AC72" s="829"/>
      <c r="AD72" s="829"/>
      <c r="AE72" s="829"/>
      <c r="AF72" s="829"/>
      <c r="AG72" s="829"/>
      <c r="AH72" s="829"/>
      <c r="AI72" s="829"/>
      <c r="AJ72" s="829"/>
      <c r="AK72" s="829"/>
      <c r="AL72" s="829"/>
      <c r="AM72" s="829"/>
      <c r="AN72" s="829"/>
      <c r="AO72" s="829"/>
      <c r="AP72" s="829"/>
      <c r="AQ72" s="829"/>
      <c r="AR72" s="829"/>
      <c r="AS72" s="829"/>
      <c r="AT72" s="829"/>
      <c r="AU72" s="829"/>
      <c r="AV72" s="829"/>
      <c r="AW72" s="829"/>
      <c r="AX72" s="829"/>
      <c r="AY72" s="829"/>
      <c r="AZ72" s="829"/>
      <c r="BA72" s="829"/>
      <c r="BB72" s="829"/>
      <c r="BC72" s="829"/>
      <c r="BD72" s="829"/>
      <c r="BE72" s="829"/>
      <c r="BF72" s="829"/>
      <c r="BG72" s="829"/>
      <c r="BH72" s="829"/>
      <c r="BI72" s="829"/>
      <c r="BJ72" s="829"/>
      <c r="BK72" s="829"/>
      <c r="BL72" s="829"/>
      <c r="BM72" s="829"/>
      <c r="BN72" s="829"/>
      <c r="BO72" s="848"/>
      <c r="BP72" s="829"/>
      <c r="BQ72" s="829"/>
      <c r="BR72" s="829"/>
      <c r="BS72" s="829"/>
      <c r="BT72" s="829"/>
      <c r="BU72" s="829"/>
      <c r="BV72" s="829"/>
      <c r="BW72" s="829"/>
      <c r="BX72" s="829"/>
      <c r="BY72" s="829"/>
      <c r="BZ72" s="829"/>
      <c r="CA72" s="829"/>
      <c r="CB72" s="829"/>
      <c r="CC72" s="829"/>
      <c r="CD72" s="829"/>
      <c r="CE72" s="829"/>
      <c r="CF72" s="829"/>
      <c r="CG72" s="829"/>
      <c r="CH72" s="829"/>
      <c r="CI72" s="829"/>
      <c r="CJ72" s="829"/>
      <c r="CK72" s="829"/>
      <c r="CL72" s="829"/>
      <c r="CM72" s="829"/>
      <c r="CN72" s="829"/>
      <c r="CO72" s="829"/>
      <c r="CP72" s="829"/>
      <c r="CQ72" s="829"/>
      <c r="CR72" s="82"/>
      <c r="CS72" s="3"/>
    </row>
    <row r="73" spans="1:97" s="404" customFormat="1" ht="18.75" customHeight="1" thickBot="1" x14ac:dyDescent="0.4">
      <c r="A73" s="3"/>
      <c r="B73" s="81"/>
      <c r="C73" s="202">
        <v>11</v>
      </c>
      <c r="D73" s="801" t="s">
        <v>372</v>
      </c>
      <c r="E73" s="802"/>
      <c r="F73" s="369"/>
      <c r="G73" s="369"/>
      <c r="H73" s="369"/>
      <c r="I73" s="369"/>
      <c r="J73" s="369"/>
      <c r="K73" s="369"/>
      <c r="L73" s="369"/>
      <c r="M73" s="369"/>
      <c r="N73" s="415">
        <v>1</v>
      </c>
      <c r="O73" s="352"/>
      <c r="P73" s="352"/>
      <c r="Q73" s="352"/>
      <c r="R73" s="352"/>
      <c r="S73" s="352"/>
      <c r="T73" s="352"/>
      <c r="U73" s="352"/>
      <c r="V73" s="352"/>
      <c r="W73" s="394">
        <v>1</v>
      </c>
      <c r="X73" s="352"/>
      <c r="Y73" s="352"/>
      <c r="Z73" s="352"/>
      <c r="AA73" s="352"/>
      <c r="AB73" s="352"/>
      <c r="AC73" s="352"/>
      <c r="AD73" s="352"/>
      <c r="AE73" s="352"/>
      <c r="AF73" s="424">
        <v>0</v>
      </c>
      <c r="AG73" s="352"/>
      <c r="AH73" s="352"/>
      <c r="AI73" s="352"/>
      <c r="AJ73" s="352"/>
      <c r="AK73" s="352"/>
      <c r="AL73" s="352"/>
      <c r="AM73" s="352"/>
      <c r="AN73" s="352"/>
      <c r="AO73" s="415">
        <v>1</v>
      </c>
      <c r="AP73" s="352"/>
      <c r="AQ73" s="352"/>
      <c r="AR73" s="352"/>
      <c r="AS73" s="352"/>
      <c r="AT73" s="352"/>
      <c r="AU73" s="352"/>
      <c r="AV73" s="352"/>
      <c r="AW73" s="352"/>
      <c r="AX73" s="424">
        <v>0</v>
      </c>
      <c r="AY73" s="352"/>
      <c r="AZ73" s="352"/>
      <c r="BA73" s="352"/>
      <c r="BB73" s="352"/>
      <c r="BC73" s="352"/>
      <c r="BD73" s="352"/>
      <c r="BE73" s="352"/>
      <c r="BF73" s="352"/>
      <c r="BG73" s="415">
        <v>1</v>
      </c>
      <c r="BH73" s="352"/>
      <c r="BI73" s="352"/>
      <c r="BJ73" s="352"/>
      <c r="BK73" s="352"/>
      <c r="BL73" s="352"/>
      <c r="BM73" s="352"/>
      <c r="BN73" s="352"/>
      <c r="BO73" s="352"/>
      <c r="BP73" s="415">
        <v>1</v>
      </c>
      <c r="BQ73" s="352"/>
      <c r="BR73" s="352"/>
      <c r="BS73" s="352"/>
      <c r="BT73" s="352"/>
      <c r="BU73" s="352"/>
      <c r="BV73" s="352"/>
      <c r="BW73" s="352"/>
      <c r="BX73" s="352"/>
      <c r="BY73" s="394">
        <v>1</v>
      </c>
      <c r="BZ73" s="352"/>
      <c r="CA73" s="352"/>
      <c r="CB73" s="352"/>
      <c r="CC73" s="352"/>
      <c r="CD73" s="352"/>
      <c r="CE73" s="352"/>
      <c r="CF73" s="352"/>
      <c r="CG73" s="352"/>
      <c r="CH73" s="415">
        <v>1</v>
      </c>
      <c r="CI73" s="352"/>
      <c r="CJ73" s="352"/>
      <c r="CK73" s="352"/>
      <c r="CL73" s="352"/>
      <c r="CM73" s="352"/>
      <c r="CN73" s="352"/>
      <c r="CO73" s="352"/>
      <c r="CP73" s="352"/>
      <c r="CQ73" s="367">
        <v>1</v>
      </c>
      <c r="CR73" s="82"/>
      <c r="CS73" s="3"/>
    </row>
    <row r="74" spans="1:97" s="404" customFormat="1" ht="21" customHeight="1" thickBot="1" x14ac:dyDescent="0.4">
      <c r="A74" s="3"/>
      <c r="B74" s="81"/>
      <c r="C74" s="191">
        <v>12</v>
      </c>
      <c r="D74" s="852" t="s">
        <v>373</v>
      </c>
      <c r="E74" s="853"/>
      <c r="F74" s="369"/>
      <c r="G74" s="369"/>
      <c r="H74" s="369"/>
      <c r="I74" s="369"/>
      <c r="J74" s="369"/>
      <c r="K74" s="369"/>
      <c r="L74" s="369"/>
      <c r="M74" s="369"/>
      <c r="N74" s="359">
        <v>1</v>
      </c>
      <c r="O74" s="352"/>
      <c r="P74" s="352"/>
      <c r="Q74" s="352"/>
      <c r="R74" s="352"/>
      <c r="S74" s="352"/>
      <c r="T74" s="352"/>
      <c r="U74" s="352"/>
      <c r="V74" s="352"/>
      <c r="W74" s="395">
        <v>1</v>
      </c>
      <c r="X74" s="352"/>
      <c r="Y74" s="352"/>
      <c r="Z74" s="352"/>
      <c r="AA74" s="352"/>
      <c r="AB74" s="352"/>
      <c r="AC74" s="352"/>
      <c r="AD74" s="352"/>
      <c r="AE74" s="352"/>
      <c r="AF74" s="424">
        <v>0</v>
      </c>
      <c r="AG74" s="352"/>
      <c r="AH74" s="352"/>
      <c r="AI74" s="352"/>
      <c r="AJ74" s="352"/>
      <c r="AK74" s="352"/>
      <c r="AL74" s="352"/>
      <c r="AM74" s="352"/>
      <c r="AN74" s="352"/>
      <c r="AO74" s="359">
        <v>1</v>
      </c>
      <c r="AP74" s="352"/>
      <c r="AQ74" s="352"/>
      <c r="AR74" s="352"/>
      <c r="AS74" s="352"/>
      <c r="AT74" s="352"/>
      <c r="AU74" s="352"/>
      <c r="AV74" s="352"/>
      <c r="AW74" s="352"/>
      <c r="AX74" s="424">
        <v>0</v>
      </c>
      <c r="AY74" s="352"/>
      <c r="AZ74" s="352"/>
      <c r="BA74" s="352"/>
      <c r="BB74" s="352"/>
      <c r="BC74" s="352"/>
      <c r="BD74" s="352"/>
      <c r="BE74" s="352"/>
      <c r="BF74" s="352"/>
      <c r="BG74" s="359">
        <v>1</v>
      </c>
      <c r="BH74" s="352"/>
      <c r="BI74" s="352"/>
      <c r="BJ74" s="352"/>
      <c r="BK74" s="352"/>
      <c r="BL74" s="352"/>
      <c r="BM74" s="352"/>
      <c r="BN74" s="352"/>
      <c r="BO74" s="352"/>
      <c r="BP74" s="359">
        <v>1</v>
      </c>
      <c r="BQ74" s="352"/>
      <c r="BR74" s="352"/>
      <c r="BS74" s="352"/>
      <c r="BT74" s="352"/>
      <c r="BU74" s="352"/>
      <c r="BV74" s="352"/>
      <c r="BW74" s="352"/>
      <c r="BX74" s="352"/>
      <c r="BY74" s="395">
        <v>1</v>
      </c>
      <c r="BZ74" s="352"/>
      <c r="CA74" s="352"/>
      <c r="CB74" s="352"/>
      <c r="CC74" s="352"/>
      <c r="CD74" s="352"/>
      <c r="CE74" s="352"/>
      <c r="CF74" s="352"/>
      <c r="CG74" s="352"/>
      <c r="CH74" s="359">
        <v>1</v>
      </c>
      <c r="CI74" s="352"/>
      <c r="CJ74" s="352"/>
      <c r="CK74" s="352"/>
      <c r="CL74" s="352"/>
      <c r="CM74" s="352"/>
      <c r="CN74" s="352"/>
      <c r="CO74" s="352"/>
      <c r="CP74" s="352"/>
      <c r="CQ74" s="368">
        <v>1</v>
      </c>
      <c r="CR74" s="82"/>
      <c r="CS74" s="3"/>
    </row>
    <row r="75" spans="1:97" ht="18" customHeight="1" thickBot="1" x14ac:dyDescent="0.4">
      <c r="B75" s="69"/>
      <c r="C75" s="203">
        <v>13</v>
      </c>
      <c r="D75" s="803" t="s">
        <v>71</v>
      </c>
      <c r="E75" s="804"/>
      <c r="F75" s="369"/>
      <c r="G75" s="369"/>
      <c r="H75" s="369"/>
      <c r="I75" s="369"/>
      <c r="J75" s="369"/>
      <c r="K75" s="369"/>
      <c r="L75" s="369"/>
      <c r="M75" s="369"/>
      <c r="N75" s="360">
        <v>1</v>
      </c>
      <c r="O75" s="352"/>
      <c r="P75" s="352"/>
      <c r="Q75" s="352"/>
      <c r="R75" s="352"/>
      <c r="S75" s="352"/>
      <c r="T75" s="352"/>
      <c r="U75" s="352"/>
      <c r="V75" s="352"/>
      <c r="W75" s="395">
        <v>1</v>
      </c>
      <c r="X75" s="352"/>
      <c r="Y75" s="352"/>
      <c r="Z75" s="352"/>
      <c r="AA75" s="352"/>
      <c r="AB75" s="352"/>
      <c r="AC75" s="352"/>
      <c r="AD75" s="352"/>
      <c r="AE75" s="352"/>
      <c r="AF75" s="424">
        <v>0</v>
      </c>
      <c r="AG75" s="352"/>
      <c r="AH75" s="352"/>
      <c r="AI75" s="352"/>
      <c r="AJ75" s="352"/>
      <c r="AK75" s="352"/>
      <c r="AL75" s="352"/>
      <c r="AM75" s="352"/>
      <c r="AN75" s="352"/>
      <c r="AO75" s="360">
        <v>1</v>
      </c>
      <c r="AP75" s="352"/>
      <c r="AQ75" s="352"/>
      <c r="AR75" s="352"/>
      <c r="AS75" s="352"/>
      <c r="AT75" s="352"/>
      <c r="AU75" s="352"/>
      <c r="AV75" s="352"/>
      <c r="AW75" s="352"/>
      <c r="AX75" s="424">
        <v>0</v>
      </c>
      <c r="AY75" s="352"/>
      <c r="AZ75" s="352"/>
      <c r="BA75" s="352"/>
      <c r="BB75" s="352"/>
      <c r="BC75" s="352"/>
      <c r="BD75" s="352"/>
      <c r="BE75" s="352"/>
      <c r="BF75" s="352"/>
      <c r="BG75" s="360">
        <v>1</v>
      </c>
      <c r="BH75" s="352"/>
      <c r="BI75" s="352"/>
      <c r="BJ75" s="352"/>
      <c r="BK75" s="352"/>
      <c r="BL75" s="352"/>
      <c r="BM75" s="352"/>
      <c r="BN75" s="352"/>
      <c r="BO75" s="352"/>
      <c r="BP75" s="360">
        <v>1</v>
      </c>
      <c r="BQ75" s="352"/>
      <c r="BR75" s="352"/>
      <c r="BS75" s="352"/>
      <c r="BT75" s="352"/>
      <c r="BU75" s="352"/>
      <c r="BV75" s="352"/>
      <c r="BW75" s="352"/>
      <c r="BX75" s="352"/>
      <c r="BY75" s="395">
        <v>0</v>
      </c>
      <c r="BZ75" s="352"/>
      <c r="CA75" s="352"/>
      <c r="CB75" s="352"/>
      <c r="CC75" s="352"/>
      <c r="CD75" s="352"/>
      <c r="CE75" s="352"/>
      <c r="CF75" s="352"/>
      <c r="CG75" s="352"/>
      <c r="CH75" s="360">
        <v>1</v>
      </c>
      <c r="CI75" s="352"/>
      <c r="CJ75" s="352"/>
      <c r="CK75" s="352"/>
      <c r="CL75" s="352"/>
      <c r="CM75" s="352"/>
      <c r="CN75" s="352"/>
      <c r="CO75" s="352"/>
      <c r="CP75" s="352"/>
      <c r="CQ75" s="397">
        <v>1</v>
      </c>
      <c r="CR75" s="14"/>
    </row>
    <row r="76" spans="1:97" ht="18.75" thickBot="1" x14ac:dyDescent="0.4">
      <c r="B76" s="69"/>
      <c r="C76" s="148">
        <v>14</v>
      </c>
      <c r="D76" s="797" t="s">
        <v>273</v>
      </c>
      <c r="E76" s="798"/>
      <c r="F76" s="369"/>
      <c r="G76" s="369"/>
      <c r="H76" s="369"/>
      <c r="I76" s="369"/>
      <c r="J76" s="369"/>
      <c r="K76" s="369"/>
      <c r="L76" s="369"/>
      <c r="M76" s="369"/>
      <c r="N76" s="415">
        <v>1</v>
      </c>
      <c r="O76" s="352"/>
      <c r="P76" s="352"/>
      <c r="Q76" s="352"/>
      <c r="R76" s="352"/>
      <c r="S76" s="352"/>
      <c r="T76" s="352"/>
      <c r="U76" s="352"/>
      <c r="V76" s="352"/>
      <c r="W76" s="395">
        <v>1</v>
      </c>
      <c r="X76" s="352"/>
      <c r="Y76" s="352"/>
      <c r="Z76" s="352"/>
      <c r="AA76" s="352"/>
      <c r="AB76" s="352"/>
      <c r="AC76" s="352"/>
      <c r="AD76" s="352"/>
      <c r="AE76" s="352"/>
      <c r="AF76" s="424">
        <v>1</v>
      </c>
      <c r="AG76" s="352"/>
      <c r="AH76" s="352"/>
      <c r="AI76" s="352"/>
      <c r="AJ76" s="352"/>
      <c r="AK76" s="352"/>
      <c r="AL76" s="352"/>
      <c r="AM76" s="352"/>
      <c r="AN76" s="352"/>
      <c r="AO76" s="415">
        <v>1</v>
      </c>
      <c r="AP76" s="352"/>
      <c r="AQ76" s="352"/>
      <c r="AR76" s="352"/>
      <c r="AS76" s="352"/>
      <c r="AT76" s="352"/>
      <c r="AU76" s="352"/>
      <c r="AV76" s="352"/>
      <c r="AW76" s="352"/>
      <c r="AX76" s="424">
        <v>1</v>
      </c>
      <c r="AY76" s="352"/>
      <c r="AZ76" s="352"/>
      <c r="BA76" s="352"/>
      <c r="BB76" s="352"/>
      <c r="BC76" s="352"/>
      <c r="BD76" s="352"/>
      <c r="BE76" s="352"/>
      <c r="BF76" s="352"/>
      <c r="BG76" s="415">
        <v>1</v>
      </c>
      <c r="BH76" s="352"/>
      <c r="BI76" s="352"/>
      <c r="BJ76" s="352"/>
      <c r="BK76" s="352"/>
      <c r="BL76" s="352"/>
      <c r="BM76" s="352"/>
      <c r="BN76" s="352"/>
      <c r="BO76" s="352"/>
      <c r="BP76" s="415">
        <v>1</v>
      </c>
      <c r="BQ76" s="352"/>
      <c r="BR76" s="352"/>
      <c r="BS76" s="352"/>
      <c r="BT76" s="352"/>
      <c r="BU76" s="352"/>
      <c r="BV76" s="352"/>
      <c r="BW76" s="352"/>
      <c r="BX76" s="352"/>
      <c r="BY76" s="395">
        <v>0</v>
      </c>
      <c r="BZ76" s="352"/>
      <c r="CA76" s="352"/>
      <c r="CB76" s="352"/>
      <c r="CC76" s="352"/>
      <c r="CD76" s="352"/>
      <c r="CE76" s="352"/>
      <c r="CF76" s="352"/>
      <c r="CG76" s="352"/>
      <c r="CH76" s="415">
        <v>1</v>
      </c>
      <c r="CI76" s="352"/>
      <c r="CJ76" s="352"/>
      <c r="CK76" s="352"/>
      <c r="CL76" s="352"/>
      <c r="CM76" s="352"/>
      <c r="CN76" s="352"/>
      <c r="CO76" s="352"/>
      <c r="CP76" s="352"/>
      <c r="CQ76" s="440">
        <v>1</v>
      </c>
      <c r="CR76" s="14"/>
    </row>
    <row r="77" spans="1:97" ht="18.75" thickBot="1" x14ac:dyDescent="0.4">
      <c r="B77" s="69"/>
      <c r="C77" s="199">
        <v>15</v>
      </c>
      <c r="D77" s="795" t="s">
        <v>274</v>
      </c>
      <c r="E77" s="796"/>
      <c r="F77" s="369"/>
      <c r="G77" s="369"/>
      <c r="H77" s="369"/>
      <c r="I77" s="369"/>
      <c r="J77" s="369"/>
      <c r="K77" s="369"/>
      <c r="L77" s="369"/>
      <c r="M77" s="369"/>
      <c r="N77" s="359">
        <v>1</v>
      </c>
      <c r="O77" s="352"/>
      <c r="P77" s="352"/>
      <c r="Q77" s="352"/>
      <c r="R77" s="352"/>
      <c r="S77" s="352"/>
      <c r="T77" s="352"/>
      <c r="U77" s="352"/>
      <c r="V77" s="352"/>
      <c r="W77" s="395">
        <v>1</v>
      </c>
      <c r="X77" s="352"/>
      <c r="Y77" s="352"/>
      <c r="Z77" s="352"/>
      <c r="AA77" s="352"/>
      <c r="AB77" s="352"/>
      <c r="AC77" s="352"/>
      <c r="AD77" s="352"/>
      <c r="AE77" s="352"/>
      <c r="AF77" s="424">
        <v>1</v>
      </c>
      <c r="AG77" s="352"/>
      <c r="AH77" s="352"/>
      <c r="AI77" s="352"/>
      <c r="AJ77" s="352"/>
      <c r="AK77" s="352"/>
      <c r="AL77" s="352"/>
      <c r="AM77" s="352"/>
      <c r="AN77" s="352"/>
      <c r="AO77" s="359">
        <v>1</v>
      </c>
      <c r="AP77" s="352"/>
      <c r="AQ77" s="352"/>
      <c r="AR77" s="352"/>
      <c r="AS77" s="352"/>
      <c r="AT77" s="352"/>
      <c r="AU77" s="352"/>
      <c r="AV77" s="352"/>
      <c r="AW77" s="352"/>
      <c r="AX77" s="424">
        <v>1</v>
      </c>
      <c r="AY77" s="352"/>
      <c r="AZ77" s="352"/>
      <c r="BA77" s="352"/>
      <c r="BB77" s="352"/>
      <c r="BC77" s="352"/>
      <c r="BD77" s="352"/>
      <c r="BE77" s="352"/>
      <c r="BF77" s="352"/>
      <c r="BG77" s="359">
        <v>1</v>
      </c>
      <c r="BH77" s="352"/>
      <c r="BI77" s="352"/>
      <c r="BJ77" s="352"/>
      <c r="BK77" s="352"/>
      <c r="BL77" s="352"/>
      <c r="BM77" s="352"/>
      <c r="BN77" s="352"/>
      <c r="BO77" s="352"/>
      <c r="BP77" s="359">
        <v>1</v>
      </c>
      <c r="BQ77" s="352"/>
      <c r="BR77" s="352"/>
      <c r="BS77" s="352"/>
      <c r="BT77" s="352"/>
      <c r="BU77" s="352"/>
      <c r="BV77" s="352"/>
      <c r="BW77" s="352"/>
      <c r="BX77" s="352"/>
      <c r="BY77" s="395">
        <v>0</v>
      </c>
      <c r="BZ77" s="352"/>
      <c r="CA77" s="352"/>
      <c r="CB77" s="352"/>
      <c r="CC77" s="352"/>
      <c r="CD77" s="352"/>
      <c r="CE77" s="352"/>
      <c r="CF77" s="352"/>
      <c r="CG77" s="352"/>
      <c r="CH77" s="359">
        <v>1</v>
      </c>
      <c r="CI77" s="352"/>
      <c r="CJ77" s="352"/>
      <c r="CK77" s="352"/>
      <c r="CL77" s="352"/>
      <c r="CM77" s="352"/>
      <c r="CN77" s="352"/>
      <c r="CO77" s="352"/>
      <c r="CP77" s="352"/>
      <c r="CQ77" s="368">
        <v>1</v>
      </c>
      <c r="CR77" s="14"/>
    </row>
    <row r="78" spans="1:97" ht="18.75" thickBot="1" x14ac:dyDescent="0.4">
      <c r="B78" s="69"/>
      <c r="C78" s="200">
        <v>16</v>
      </c>
      <c r="D78" s="797" t="s">
        <v>275</v>
      </c>
      <c r="E78" s="798"/>
      <c r="F78" s="369"/>
      <c r="G78" s="369"/>
      <c r="H78" s="369"/>
      <c r="I78" s="369"/>
      <c r="J78" s="369"/>
      <c r="K78" s="369"/>
      <c r="L78" s="369"/>
      <c r="M78" s="369"/>
      <c r="N78" s="360">
        <v>1</v>
      </c>
      <c r="O78" s="352"/>
      <c r="P78" s="352"/>
      <c r="Q78" s="352"/>
      <c r="R78" s="352"/>
      <c r="S78" s="352"/>
      <c r="T78" s="352"/>
      <c r="U78" s="352"/>
      <c r="V78" s="352"/>
      <c r="W78" s="395">
        <v>1</v>
      </c>
      <c r="X78" s="352"/>
      <c r="Y78" s="352"/>
      <c r="Z78" s="352"/>
      <c r="AA78" s="352"/>
      <c r="AB78" s="352"/>
      <c r="AC78" s="352"/>
      <c r="AD78" s="352"/>
      <c r="AE78" s="352"/>
      <c r="AF78" s="424">
        <v>1</v>
      </c>
      <c r="AG78" s="352"/>
      <c r="AH78" s="352"/>
      <c r="AI78" s="352"/>
      <c r="AJ78" s="352"/>
      <c r="AK78" s="352"/>
      <c r="AL78" s="352"/>
      <c r="AM78" s="352"/>
      <c r="AN78" s="352"/>
      <c r="AO78" s="360">
        <v>1</v>
      </c>
      <c r="AP78" s="352"/>
      <c r="AQ78" s="352"/>
      <c r="AR78" s="352"/>
      <c r="AS78" s="352"/>
      <c r="AT78" s="352"/>
      <c r="AU78" s="352"/>
      <c r="AV78" s="352"/>
      <c r="AW78" s="352"/>
      <c r="AX78" s="424">
        <v>1</v>
      </c>
      <c r="AY78" s="352"/>
      <c r="AZ78" s="352"/>
      <c r="BA78" s="352"/>
      <c r="BB78" s="352"/>
      <c r="BC78" s="352"/>
      <c r="BD78" s="352"/>
      <c r="BE78" s="352"/>
      <c r="BF78" s="352"/>
      <c r="BG78" s="360">
        <v>1</v>
      </c>
      <c r="BH78" s="352"/>
      <c r="BI78" s="352"/>
      <c r="BJ78" s="352"/>
      <c r="BK78" s="352"/>
      <c r="BL78" s="352"/>
      <c r="BM78" s="352"/>
      <c r="BN78" s="352"/>
      <c r="BO78" s="352"/>
      <c r="BP78" s="360">
        <v>1</v>
      </c>
      <c r="BQ78" s="352"/>
      <c r="BR78" s="352"/>
      <c r="BS78" s="352"/>
      <c r="BT78" s="352"/>
      <c r="BU78" s="352"/>
      <c r="BV78" s="352"/>
      <c r="BW78" s="352"/>
      <c r="BX78" s="352"/>
      <c r="BY78" s="395" t="s">
        <v>395</v>
      </c>
      <c r="BZ78" s="352"/>
      <c r="CA78" s="352"/>
      <c r="CB78" s="352"/>
      <c r="CC78" s="352"/>
      <c r="CD78" s="352"/>
      <c r="CE78" s="352"/>
      <c r="CF78" s="352"/>
      <c r="CG78" s="352"/>
      <c r="CH78" s="360">
        <v>1</v>
      </c>
      <c r="CI78" s="352"/>
      <c r="CJ78" s="352"/>
      <c r="CK78" s="352"/>
      <c r="CL78" s="352"/>
      <c r="CM78" s="352"/>
      <c r="CN78" s="352"/>
      <c r="CO78" s="352"/>
      <c r="CP78" s="352"/>
      <c r="CQ78" s="397">
        <v>1</v>
      </c>
      <c r="CR78" s="14"/>
    </row>
    <row r="79" spans="1:97" ht="18.75" thickBot="1" x14ac:dyDescent="0.4">
      <c r="B79" s="69"/>
      <c r="C79" s="199">
        <v>17</v>
      </c>
      <c r="D79" s="795" t="s">
        <v>373</v>
      </c>
      <c r="E79" s="796"/>
      <c r="F79" s="369"/>
      <c r="G79" s="369"/>
      <c r="H79" s="369"/>
      <c r="I79" s="369"/>
      <c r="J79" s="369"/>
      <c r="K79" s="369"/>
      <c r="L79" s="369"/>
      <c r="M79" s="369"/>
      <c r="N79" s="415">
        <v>1</v>
      </c>
      <c r="O79" s="352"/>
      <c r="P79" s="352"/>
      <c r="Q79" s="352"/>
      <c r="R79" s="352"/>
      <c r="S79" s="352"/>
      <c r="T79" s="352"/>
      <c r="U79" s="352"/>
      <c r="V79" s="352"/>
      <c r="W79" s="395">
        <v>1</v>
      </c>
      <c r="X79" s="352"/>
      <c r="Y79" s="352"/>
      <c r="Z79" s="352"/>
      <c r="AA79" s="352"/>
      <c r="AB79" s="352"/>
      <c r="AC79" s="352"/>
      <c r="AD79" s="352"/>
      <c r="AE79" s="352"/>
      <c r="AF79" s="424">
        <v>1</v>
      </c>
      <c r="AG79" s="352"/>
      <c r="AH79" s="352"/>
      <c r="AI79" s="352"/>
      <c r="AJ79" s="352"/>
      <c r="AK79" s="352"/>
      <c r="AL79" s="352"/>
      <c r="AM79" s="352"/>
      <c r="AN79" s="352"/>
      <c r="AO79" s="415">
        <v>1</v>
      </c>
      <c r="AP79" s="352"/>
      <c r="AQ79" s="352"/>
      <c r="AR79" s="352"/>
      <c r="AS79" s="352"/>
      <c r="AT79" s="352"/>
      <c r="AU79" s="352"/>
      <c r="AV79" s="352"/>
      <c r="AW79" s="352"/>
      <c r="AX79" s="424">
        <v>1</v>
      </c>
      <c r="AY79" s="352"/>
      <c r="AZ79" s="352"/>
      <c r="BA79" s="352"/>
      <c r="BB79" s="352"/>
      <c r="BC79" s="352"/>
      <c r="BD79" s="352"/>
      <c r="BE79" s="352"/>
      <c r="BF79" s="352"/>
      <c r="BG79" s="415">
        <v>1</v>
      </c>
      <c r="BH79" s="352"/>
      <c r="BI79" s="352"/>
      <c r="BJ79" s="352"/>
      <c r="BK79" s="352"/>
      <c r="BL79" s="352"/>
      <c r="BM79" s="352"/>
      <c r="BN79" s="352"/>
      <c r="BO79" s="352"/>
      <c r="BP79" s="415">
        <v>1</v>
      </c>
      <c r="BQ79" s="352"/>
      <c r="BR79" s="352"/>
      <c r="BS79" s="352"/>
      <c r="BT79" s="352"/>
      <c r="BU79" s="352"/>
      <c r="BV79" s="352"/>
      <c r="BW79" s="352"/>
      <c r="BX79" s="352"/>
      <c r="BY79" s="395" t="s">
        <v>395</v>
      </c>
      <c r="BZ79" s="352"/>
      <c r="CA79" s="352"/>
      <c r="CB79" s="352"/>
      <c r="CC79" s="352"/>
      <c r="CD79" s="352"/>
      <c r="CE79" s="352"/>
      <c r="CF79" s="352"/>
      <c r="CG79" s="352"/>
      <c r="CH79" s="415">
        <v>1</v>
      </c>
      <c r="CI79" s="352"/>
      <c r="CJ79" s="352"/>
      <c r="CK79" s="352"/>
      <c r="CL79" s="352"/>
      <c r="CM79" s="352"/>
      <c r="CN79" s="352"/>
      <c r="CO79" s="352"/>
      <c r="CP79" s="352"/>
      <c r="CQ79" s="440">
        <v>1</v>
      </c>
      <c r="CR79" s="14"/>
    </row>
    <row r="80" spans="1:97" ht="33" customHeight="1" thickBot="1" x14ac:dyDescent="0.4">
      <c r="B80" s="69"/>
      <c r="C80" s="410">
        <v>18</v>
      </c>
      <c r="D80" s="846" t="s">
        <v>276</v>
      </c>
      <c r="E80" s="847"/>
      <c r="F80" s="436"/>
      <c r="G80" s="436"/>
      <c r="H80" s="436"/>
      <c r="I80" s="436"/>
      <c r="J80" s="436"/>
      <c r="K80" s="436"/>
      <c r="L80" s="436"/>
      <c r="M80" s="436"/>
      <c r="N80" s="359">
        <v>1</v>
      </c>
      <c r="O80" s="437"/>
      <c r="P80" s="437"/>
      <c r="Q80" s="437"/>
      <c r="R80" s="437"/>
      <c r="S80" s="437"/>
      <c r="T80" s="437"/>
      <c r="U80" s="437"/>
      <c r="V80" s="437"/>
      <c r="W80" s="425">
        <v>1</v>
      </c>
      <c r="X80" s="437"/>
      <c r="Y80" s="437"/>
      <c r="Z80" s="437"/>
      <c r="AA80" s="437"/>
      <c r="AB80" s="437"/>
      <c r="AC80" s="437"/>
      <c r="AD80" s="437"/>
      <c r="AE80" s="437"/>
      <c r="AF80" s="424">
        <v>1</v>
      </c>
      <c r="AG80" s="437"/>
      <c r="AH80" s="437"/>
      <c r="AI80" s="437"/>
      <c r="AJ80" s="437"/>
      <c r="AK80" s="437"/>
      <c r="AL80" s="437"/>
      <c r="AM80" s="437"/>
      <c r="AN80" s="437"/>
      <c r="AO80" s="359">
        <v>1</v>
      </c>
      <c r="AP80" s="437"/>
      <c r="AQ80" s="437"/>
      <c r="AR80" s="437"/>
      <c r="AS80" s="437"/>
      <c r="AT80" s="437"/>
      <c r="AU80" s="437"/>
      <c r="AV80" s="437"/>
      <c r="AW80" s="437"/>
      <c r="AX80" s="424">
        <v>1</v>
      </c>
      <c r="AY80" s="437"/>
      <c r="AZ80" s="437"/>
      <c r="BA80" s="437"/>
      <c r="BB80" s="437"/>
      <c r="BC80" s="437"/>
      <c r="BD80" s="437"/>
      <c r="BE80" s="437"/>
      <c r="BF80" s="437"/>
      <c r="BG80" s="359">
        <v>1</v>
      </c>
      <c r="BH80" s="437"/>
      <c r="BI80" s="437"/>
      <c r="BJ80" s="437"/>
      <c r="BK80" s="437"/>
      <c r="BL80" s="437"/>
      <c r="BM80" s="437"/>
      <c r="BN80" s="437"/>
      <c r="BO80" s="437"/>
      <c r="BP80" s="359">
        <v>1</v>
      </c>
      <c r="BQ80" s="437"/>
      <c r="BR80" s="437"/>
      <c r="BS80" s="437"/>
      <c r="BT80" s="437"/>
      <c r="BU80" s="437"/>
      <c r="BV80" s="437"/>
      <c r="BW80" s="437"/>
      <c r="BX80" s="437"/>
      <c r="BY80" s="425">
        <v>0</v>
      </c>
      <c r="BZ80" s="437"/>
      <c r="CA80" s="437"/>
      <c r="CB80" s="437"/>
      <c r="CC80" s="437"/>
      <c r="CD80" s="437"/>
      <c r="CE80" s="437"/>
      <c r="CF80" s="437"/>
      <c r="CG80" s="437"/>
      <c r="CH80" s="359">
        <v>1</v>
      </c>
      <c r="CI80" s="437"/>
      <c r="CJ80" s="437"/>
      <c r="CK80" s="437"/>
      <c r="CL80" s="437"/>
      <c r="CM80" s="437"/>
      <c r="CN80" s="437"/>
      <c r="CO80" s="437"/>
      <c r="CP80" s="437"/>
      <c r="CQ80" s="368">
        <v>1</v>
      </c>
      <c r="CR80" s="14"/>
    </row>
    <row r="81" spans="1:96" ht="30" customHeight="1" thickBot="1" x14ac:dyDescent="0.4">
      <c r="B81" s="69"/>
      <c r="C81" s="334"/>
      <c r="D81" s="838" t="s">
        <v>14</v>
      </c>
      <c r="E81" s="839"/>
      <c r="F81" s="415">
        <f>SUM(F11:F23,F25)</f>
        <v>13</v>
      </c>
      <c r="G81" s="415">
        <f>SUM(G11:G23,G27:G28)</f>
        <v>13</v>
      </c>
      <c r="H81" s="415">
        <f>SUM(H11:H23,H30:H32)</f>
        <v>15</v>
      </c>
      <c r="I81" s="415">
        <f>SUM(I11:I23,I34:I38)</f>
        <v>16</v>
      </c>
      <c r="J81" s="415">
        <f>SUM(J11:J23,J40:J42)</f>
        <v>15</v>
      </c>
      <c r="K81" s="415">
        <f>SUM(K11:K23,K44:K50)</f>
        <v>18</v>
      </c>
      <c r="L81" s="415">
        <f>SUM(L11:L23,L52:L55)</f>
        <v>16</v>
      </c>
      <c r="M81" s="415">
        <f>SUM(M11:M23,M57:M71)</f>
        <v>11</v>
      </c>
      <c r="N81" s="415">
        <f>SUM(N11:N23,N73:N80)</f>
        <v>20</v>
      </c>
      <c r="O81" s="415">
        <f>SUM(O11:O23,O25)</f>
        <v>14</v>
      </c>
      <c r="P81" s="415">
        <f>SUM(P11:P23,P27:P28)</f>
        <v>2</v>
      </c>
      <c r="Q81" s="415">
        <f>SUM(Q11:Q23,Q30:Q32)</f>
        <v>7</v>
      </c>
      <c r="R81" s="415">
        <f>SUM(R11:R23,R34:R38)</f>
        <v>18</v>
      </c>
      <c r="S81" s="415">
        <f>SUM(S11:S23,S40:S42)</f>
        <v>15</v>
      </c>
      <c r="T81" s="415">
        <f>SUM(T11:T23,T44:T50)</f>
        <v>20</v>
      </c>
      <c r="U81" s="415">
        <f>SUM(U11:U23,U52:U55)</f>
        <v>12</v>
      </c>
      <c r="V81" s="415">
        <f>SUM(V11:V23,V57:V71)</f>
        <v>28</v>
      </c>
      <c r="W81" s="415">
        <f>SUM(W11:W23,W73:W80)</f>
        <v>20</v>
      </c>
      <c r="X81" s="415">
        <f>SUM(X11:X23,X25)</f>
        <v>12</v>
      </c>
      <c r="Y81" s="415">
        <f>SUM(Y11:Y23,Y27:Y28)</f>
        <v>12</v>
      </c>
      <c r="Z81" s="415">
        <f>SUM(Z11:Z23,Z30:Z32)</f>
        <v>14</v>
      </c>
      <c r="AA81" s="415">
        <f>SUM(AA11:AA23,AA34:AA38)</f>
        <v>16</v>
      </c>
      <c r="AB81" s="415">
        <f>SUM(AB11:AB23,AB40:AB42)</f>
        <v>11</v>
      </c>
      <c r="AC81" s="415">
        <f>SUM(AC11:AC23,AC44:AC50)</f>
        <v>19</v>
      </c>
      <c r="AD81" s="415">
        <f>SUM(AD11:AD23,AD52:AD55)</f>
        <v>15</v>
      </c>
      <c r="AE81" s="415">
        <f>SUM(AE11:AE23,AE57:AE71)</f>
        <v>15</v>
      </c>
      <c r="AF81" s="415">
        <f>SUM(AF11:AF23,AF73:AF80)</f>
        <v>16</v>
      </c>
      <c r="AG81" s="415">
        <f>SUM(AG11:AG23,AG25)</f>
        <v>13</v>
      </c>
      <c r="AH81" s="415">
        <f>SUM(AH11:AH23,AH27:AH28)</f>
        <v>14</v>
      </c>
      <c r="AI81" s="415">
        <f>SUM(AI11:AI23,AI30:AI32)</f>
        <v>15</v>
      </c>
      <c r="AJ81" s="415">
        <f>SUM(AJ11:AJ23,AJ34:AJ38)</f>
        <v>18</v>
      </c>
      <c r="AK81" s="415">
        <f>SUM(AK11:AK23,AK40:AK42)</f>
        <v>3</v>
      </c>
      <c r="AL81" s="415">
        <f>SUM(AL11:AL23,AL44:AL50)</f>
        <v>20</v>
      </c>
      <c r="AM81" s="415">
        <f>SUM(AM11:AM23,AM52:AM55)</f>
        <v>16</v>
      </c>
      <c r="AN81" s="415">
        <f>SUM(AN11:AN23,AN57:AN71)</f>
        <v>18</v>
      </c>
      <c r="AO81" s="415">
        <f>SUM(AO11:AO23,AO73:AO80)</f>
        <v>20</v>
      </c>
      <c r="AP81" s="415">
        <f>SUM(AP11:AP23,AP25)</f>
        <v>12</v>
      </c>
      <c r="AQ81" s="415">
        <f>SUM(AQ11:AQ23,AQ27:AQ28)</f>
        <v>15</v>
      </c>
      <c r="AR81" s="415">
        <f>SUM(AR11:AR23,AR30:AR32)</f>
        <v>14</v>
      </c>
      <c r="AS81" s="415">
        <f>SUM(AS11:AS23,AS34:AS38)</f>
        <v>17</v>
      </c>
      <c r="AT81" s="415">
        <f>SUM(AT11:AT23,AT40:AT42)</f>
        <v>11</v>
      </c>
      <c r="AU81" s="415">
        <f>SUM(AU11:AU23,AU44:AU50)</f>
        <v>19</v>
      </c>
      <c r="AV81" s="415">
        <f>SUM(AV11:AV23,AV52:AV55)</f>
        <v>15</v>
      </c>
      <c r="AW81" s="415">
        <f>SUM(AW11:AW23,AW57:AW71)</f>
        <v>27</v>
      </c>
      <c r="AX81" s="415">
        <f>SUM(AX11:AX23,AX73:AX80)</f>
        <v>16</v>
      </c>
      <c r="AY81" s="415">
        <f>SUM(AY11:AY23,AY25)</f>
        <v>13</v>
      </c>
      <c r="AZ81" s="415">
        <f>SUM(AZ11:AZ23,AZ27:AZ28)</f>
        <v>15</v>
      </c>
      <c r="BA81" s="415">
        <f>SUM(BA11:BA23,BA30:BA32)</f>
        <v>15</v>
      </c>
      <c r="BB81" s="415">
        <f>SUM(BB11:BB23,BB34:BB38)</f>
        <v>18</v>
      </c>
      <c r="BC81" s="415">
        <f>SUM(BC11:BC23,BC40:BC42)</f>
        <v>3</v>
      </c>
      <c r="BD81" s="415">
        <f>SUM(BD11:BD23,BD44:BD50)</f>
        <v>20</v>
      </c>
      <c r="BE81" s="415">
        <f>SUM(BE11:BE23,BE52:BE55)</f>
        <v>16</v>
      </c>
      <c r="BF81" s="415">
        <f>SUM(BF11:BF23,BF57:BF71)</f>
        <v>22</v>
      </c>
      <c r="BG81" s="415">
        <f>SUM(BG11:BG23,BG73:BG80)</f>
        <v>21</v>
      </c>
      <c r="BH81" s="415">
        <f>SUM(BH11:BH23,BH25)</f>
        <v>13</v>
      </c>
      <c r="BI81" s="415">
        <f>SUM(BI11:BI23,BI27:BI28)</f>
        <v>12</v>
      </c>
      <c r="BJ81" s="415">
        <f>SUM(BJ11:BJ23,BJ30:BJ32)</f>
        <v>15</v>
      </c>
      <c r="BK81" s="415">
        <f>SUM(BK11:BK23,BK34:BK38)</f>
        <v>16</v>
      </c>
      <c r="BL81" s="415">
        <f>SUM(BL11:BL23,BL40:BL42)</f>
        <v>15</v>
      </c>
      <c r="BM81" s="415">
        <f>SUM(BM11:BM23,BM44:BM50)</f>
        <v>18</v>
      </c>
      <c r="BN81" s="415">
        <f>SUM(BN11:BN23,BN52:BN55)</f>
        <v>16</v>
      </c>
      <c r="BO81" s="415">
        <f>SUM(BO11:BO23,BO57:BO71)</f>
        <v>11</v>
      </c>
      <c r="BP81" s="415">
        <f>SUM(BP11:BP23,BP73:BP80)</f>
        <v>20</v>
      </c>
      <c r="BQ81" s="415">
        <f>SUM(BQ11:BQ23,BQ25)</f>
        <v>14</v>
      </c>
      <c r="BR81" s="415">
        <f>SUM(BR11:BR23,BR27:BR28)</f>
        <v>13</v>
      </c>
      <c r="BS81" s="415">
        <f>SUM(BS11:BS23,BS30:BS32)</f>
        <v>16</v>
      </c>
      <c r="BT81" s="415">
        <f>SUM(BT11:BT23,BT34:BT38)</f>
        <v>4</v>
      </c>
      <c r="BU81" s="415">
        <f>SUM(BU11:BU23,BU40:BU42)</f>
        <v>13</v>
      </c>
      <c r="BV81" s="415">
        <f>SUM(BV11:BV23,BV44:BV50)</f>
        <v>19</v>
      </c>
      <c r="BW81" s="415">
        <f>SUM(BW11:BW23,BW52:BW55)</f>
        <v>16</v>
      </c>
      <c r="BX81" s="415">
        <f>SUM(BX11:BX23,BX57:BX71)</f>
        <v>17</v>
      </c>
      <c r="BY81" s="415">
        <f>SUM(BY11:BY23,BY73:BY80)</f>
        <v>15</v>
      </c>
      <c r="BZ81" s="415">
        <f>SUM(BZ11:BZ23,BZ25)</f>
        <v>14</v>
      </c>
      <c r="CA81" s="415">
        <f>SUM(CA11:CA23,CA27:CA28)</f>
        <v>12</v>
      </c>
      <c r="CB81" s="415">
        <f>SUM(CB11:CB23,CB30:CB32)</f>
        <v>15</v>
      </c>
      <c r="CC81" s="415">
        <f>SUM(CC11:CC23,CC34:CC38)</f>
        <v>16</v>
      </c>
      <c r="CD81" s="415">
        <f>SUM(CD11:CD23,CD40:CD42)</f>
        <v>3</v>
      </c>
      <c r="CE81" s="415">
        <f>SUM(CE11:CE23,CE44:CE50)</f>
        <v>18</v>
      </c>
      <c r="CF81" s="415">
        <f>SUM(CF11:CF23,CF52:CF55)</f>
        <v>16</v>
      </c>
      <c r="CG81" s="415">
        <f>SUM(CG11:CG23,CG57:CG71)</f>
        <v>11</v>
      </c>
      <c r="CH81" s="415">
        <f>SUM(CH11:CH23,CH73:CH80)</f>
        <v>20</v>
      </c>
      <c r="CI81" s="415">
        <f>SUM(CI11:CI23,CI25)</f>
        <v>14</v>
      </c>
      <c r="CJ81" s="415">
        <f>SUM(CJ11:CJ23,CJ27:CJ28)</f>
        <v>15</v>
      </c>
      <c r="CK81" s="415">
        <f>SUM(CK11:CK23,CK30:CK32)</f>
        <v>15</v>
      </c>
      <c r="CL81" s="415">
        <f>SUM(CL11:CL23,CL34:CL38)</f>
        <v>15</v>
      </c>
      <c r="CM81" s="415">
        <f>SUM(CM11:CM23,CM40:CM42)</f>
        <v>16</v>
      </c>
      <c r="CN81" s="415">
        <f>SUM(CN11:CN23,CN44:CN50)</f>
        <v>20</v>
      </c>
      <c r="CO81" s="415">
        <f>SUM(CO11:CO23,CO52:CO55)</f>
        <v>16</v>
      </c>
      <c r="CP81" s="415">
        <f>SUM(CP11:CP23,CP57:CP71)</f>
        <v>28</v>
      </c>
      <c r="CQ81" s="440">
        <f>SUM(CQ11:CQ23,CQ73:CQ80)</f>
        <v>21</v>
      </c>
      <c r="CR81" s="14"/>
    </row>
    <row r="82" spans="1:96" ht="18" x14ac:dyDescent="0.35">
      <c r="B82" s="69"/>
      <c r="C82" s="608"/>
      <c r="D82" s="609"/>
      <c r="E82" s="610"/>
      <c r="F82" s="611"/>
      <c r="G82" s="612"/>
      <c r="H82" s="612"/>
      <c r="I82" s="612"/>
      <c r="J82" s="612"/>
      <c r="K82" s="612"/>
      <c r="L82" s="612"/>
      <c r="M82" s="612"/>
      <c r="N82" s="612"/>
      <c r="O82" s="609"/>
      <c r="P82" s="609"/>
      <c r="Q82" s="609"/>
      <c r="R82" s="609"/>
      <c r="S82" s="609"/>
      <c r="T82" s="609"/>
      <c r="U82" s="609"/>
      <c r="V82" s="609"/>
      <c r="W82" s="609"/>
      <c r="X82" s="609"/>
      <c r="Y82" s="609"/>
      <c r="Z82" s="609"/>
      <c r="AA82" s="609"/>
      <c r="AB82" s="609"/>
      <c r="AC82" s="609"/>
      <c r="AD82" s="609"/>
      <c r="AE82" s="609"/>
      <c r="AF82" s="609"/>
      <c r="AG82" s="609"/>
      <c r="AH82" s="609"/>
      <c r="AI82" s="609"/>
      <c r="AJ82" s="609"/>
      <c r="AK82" s="609"/>
      <c r="AL82" s="609"/>
      <c r="AM82" s="609"/>
      <c r="AN82" s="609"/>
      <c r="AO82" s="609"/>
      <c r="AP82" s="609"/>
      <c r="AQ82" s="609"/>
      <c r="AR82" s="609"/>
      <c r="AS82" s="609"/>
      <c r="AT82" s="609"/>
      <c r="AU82" s="609"/>
      <c r="AV82" s="609"/>
      <c r="AW82" s="609"/>
      <c r="AX82" s="609"/>
      <c r="AY82" s="609"/>
      <c r="AZ82" s="609"/>
      <c r="BA82" s="609"/>
      <c r="BB82" s="609"/>
      <c r="BC82" s="609"/>
      <c r="BD82" s="609"/>
      <c r="BE82" s="609"/>
      <c r="BF82" s="609"/>
      <c r="BG82" s="609"/>
      <c r="BH82" s="609"/>
      <c r="BI82" s="609"/>
      <c r="BJ82" s="609"/>
      <c r="BK82" s="609"/>
      <c r="BL82" s="609"/>
      <c r="BM82" s="609"/>
      <c r="BN82" s="609"/>
      <c r="BO82" s="609"/>
      <c r="BP82" s="609"/>
      <c r="BQ82" s="609"/>
      <c r="BR82" s="609"/>
      <c r="BS82" s="609"/>
      <c r="BT82" s="609"/>
      <c r="BU82" s="609"/>
      <c r="BV82" s="609"/>
      <c r="BW82" s="609"/>
      <c r="BX82" s="609"/>
      <c r="BY82" s="609"/>
      <c r="BZ82" s="609"/>
      <c r="CA82" s="609"/>
      <c r="CB82" s="609"/>
      <c r="CC82" s="609"/>
      <c r="CD82" s="609"/>
      <c r="CE82" s="609"/>
      <c r="CF82" s="609"/>
      <c r="CG82" s="609"/>
      <c r="CH82" s="609"/>
      <c r="CI82" s="609"/>
      <c r="CJ82" s="609"/>
      <c r="CK82" s="609"/>
      <c r="CL82" s="609"/>
      <c r="CM82" s="609"/>
      <c r="CN82" s="609"/>
      <c r="CO82" s="609"/>
      <c r="CP82" s="609"/>
      <c r="CQ82" s="613"/>
      <c r="CR82" s="14"/>
    </row>
    <row r="83" spans="1:96" ht="18.75" thickBot="1" x14ac:dyDescent="0.4">
      <c r="B83" s="69"/>
      <c r="C83" s="614"/>
      <c r="D83" s="615"/>
      <c r="E83" s="609"/>
      <c r="F83" s="609"/>
      <c r="G83" s="609"/>
      <c r="H83" s="609"/>
      <c r="I83" s="609"/>
      <c r="J83" s="609"/>
      <c r="K83" s="609"/>
      <c r="L83" s="609"/>
      <c r="M83" s="609"/>
      <c r="N83" s="609"/>
      <c r="O83" s="609"/>
      <c r="P83" s="609"/>
      <c r="Q83" s="609"/>
      <c r="R83" s="609"/>
      <c r="S83" s="609"/>
      <c r="T83" s="609"/>
      <c r="U83" s="609"/>
      <c r="V83" s="609"/>
      <c r="W83" s="609"/>
      <c r="X83" s="609"/>
      <c r="Y83" s="609"/>
      <c r="Z83" s="609"/>
      <c r="AA83" s="609"/>
      <c r="AB83" s="609"/>
      <c r="AC83" s="609"/>
      <c r="AD83" s="609"/>
      <c r="AE83" s="609"/>
      <c r="AF83" s="609"/>
      <c r="AG83" s="609"/>
      <c r="AH83" s="609"/>
      <c r="AI83" s="609"/>
      <c r="AJ83" s="609"/>
      <c r="AK83" s="609"/>
      <c r="AL83" s="609"/>
      <c r="AM83" s="609"/>
      <c r="AN83" s="609"/>
      <c r="AO83" s="609"/>
      <c r="AP83" s="609"/>
      <c r="AQ83" s="609"/>
      <c r="AR83" s="609"/>
      <c r="AS83" s="609"/>
      <c r="AT83" s="609"/>
      <c r="AU83" s="609"/>
      <c r="AV83" s="609"/>
      <c r="AW83" s="609"/>
      <c r="AX83" s="609"/>
      <c r="AY83" s="609"/>
      <c r="AZ83" s="609"/>
      <c r="BA83" s="609"/>
      <c r="BB83" s="609"/>
      <c r="BC83" s="609"/>
      <c r="BD83" s="609"/>
      <c r="BE83" s="609"/>
      <c r="BF83" s="609"/>
      <c r="BG83" s="609"/>
      <c r="BH83" s="609"/>
      <c r="BI83" s="609"/>
      <c r="BJ83" s="609"/>
      <c r="BK83" s="609"/>
      <c r="BL83" s="609"/>
      <c r="BM83" s="609"/>
      <c r="BN83" s="609"/>
      <c r="BO83" s="609"/>
      <c r="BP83" s="609"/>
      <c r="BQ83" s="609"/>
      <c r="BR83" s="609"/>
      <c r="BS83" s="609"/>
      <c r="BT83" s="609"/>
      <c r="BU83" s="609"/>
      <c r="BV83" s="609"/>
      <c r="BW83" s="609"/>
      <c r="BX83" s="609"/>
      <c r="BY83" s="609"/>
      <c r="BZ83" s="609"/>
      <c r="CA83" s="609"/>
      <c r="CB83" s="609"/>
      <c r="CC83" s="609"/>
      <c r="CD83" s="609"/>
      <c r="CE83" s="609"/>
      <c r="CF83" s="609"/>
      <c r="CG83" s="609"/>
      <c r="CH83" s="609"/>
      <c r="CI83" s="609"/>
      <c r="CJ83" s="609"/>
      <c r="CK83" s="609"/>
      <c r="CL83" s="609"/>
      <c r="CM83" s="609"/>
      <c r="CN83" s="609"/>
      <c r="CO83" s="609"/>
      <c r="CP83" s="609"/>
      <c r="CQ83" s="613"/>
      <c r="CR83" s="14"/>
    </row>
    <row r="84" spans="1:96" s="619" customFormat="1" ht="18.75" thickBot="1" x14ac:dyDescent="0.4">
      <c r="A84" s="1"/>
      <c r="B84" s="69"/>
      <c r="C84" s="614"/>
      <c r="D84" s="518"/>
      <c r="E84" s="429" t="s">
        <v>448</v>
      </c>
      <c r="F84" s="411">
        <f>COUNT(F11:F23,F25)+COUNT(O11:O23,O25)+COUNT(X11:X23,X25)+COUNT(AG11:AG23,AG25)+COUNT(AP11:AP23,AP25)+COUNT(AY11:AY23,AY25)+COUNT(BH11:BH23,BH25)+COUNT(BQ11:BQ23,BQ25)+COUNT(BZ11:BZ23,BZ25)+COUNT(CI11:CI23,CI25)</f>
        <v>136</v>
      </c>
      <c r="G84" s="611"/>
      <c r="H84" s="609"/>
      <c r="I84" s="609"/>
      <c r="J84" s="609"/>
      <c r="K84" s="609"/>
      <c r="L84" s="609"/>
      <c r="M84" s="609"/>
      <c r="N84" s="609"/>
      <c r="O84" s="609"/>
      <c r="P84" s="609"/>
      <c r="Q84" s="609"/>
      <c r="R84" s="609"/>
      <c r="S84" s="609"/>
      <c r="T84" s="609"/>
      <c r="U84" s="609"/>
      <c r="V84" s="609"/>
      <c r="W84" s="609"/>
      <c r="X84" s="609"/>
      <c r="Y84" s="609"/>
      <c r="Z84" s="609"/>
      <c r="AA84" s="609"/>
      <c r="AB84" s="609"/>
      <c r="AC84" s="609"/>
      <c r="AD84" s="609"/>
      <c r="AE84" s="609"/>
      <c r="AF84" s="609"/>
      <c r="AG84" s="609"/>
      <c r="AH84" s="609"/>
      <c r="AI84" s="609"/>
      <c r="AJ84" s="609"/>
      <c r="AK84" s="609"/>
      <c r="AL84" s="609"/>
      <c r="AM84" s="609"/>
      <c r="AN84" s="609"/>
      <c r="AO84" s="609"/>
      <c r="AP84" s="609"/>
      <c r="AQ84" s="609"/>
      <c r="AR84" s="609"/>
      <c r="AS84" s="609"/>
      <c r="AT84" s="609"/>
      <c r="AU84" s="609"/>
      <c r="AV84" s="609"/>
      <c r="AW84" s="609"/>
      <c r="AX84" s="609"/>
      <c r="AY84" s="609"/>
      <c r="AZ84" s="609"/>
      <c r="BA84" s="609"/>
      <c r="BB84" s="609"/>
      <c r="BC84" s="609"/>
      <c r="BD84" s="609"/>
      <c r="BE84" s="609"/>
      <c r="BF84" s="609"/>
      <c r="BG84" s="609"/>
      <c r="BH84" s="609"/>
      <c r="BI84" s="609"/>
      <c r="BJ84" s="609"/>
      <c r="BK84" s="609"/>
      <c r="BL84" s="609"/>
      <c r="BM84" s="609"/>
      <c r="BN84" s="609"/>
      <c r="BO84" s="609"/>
      <c r="BP84" s="609"/>
      <c r="BQ84" s="609"/>
      <c r="BR84" s="609"/>
      <c r="BS84" s="609"/>
      <c r="BT84" s="609"/>
      <c r="BU84" s="609"/>
      <c r="BV84" s="609"/>
      <c r="BW84" s="609"/>
      <c r="BX84" s="609"/>
      <c r="BY84" s="609"/>
      <c r="BZ84" s="609"/>
      <c r="CA84" s="609"/>
      <c r="CB84" s="609"/>
      <c r="CC84" s="609"/>
      <c r="CD84" s="609"/>
      <c r="CE84" s="609"/>
      <c r="CF84" s="609"/>
      <c r="CG84" s="609"/>
      <c r="CH84" s="609"/>
      <c r="CI84" s="609"/>
      <c r="CJ84" s="609"/>
      <c r="CK84" s="609"/>
      <c r="CL84" s="609"/>
      <c r="CM84" s="609"/>
      <c r="CN84" s="609"/>
      <c r="CO84" s="609"/>
      <c r="CP84" s="609"/>
      <c r="CQ84" s="613"/>
      <c r="CR84" s="618"/>
    </row>
    <row r="85" spans="1:96" s="619" customFormat="1" ht="18.75" thickBot="1" x14ac:dyDescent="0.4">
      <c r="A85" s="1"/>
      <c r="B85" s="69"/>
      <c r="C85" s="614"/>
      <c r="D85" s="518"/>
      <c r="E85" s="616"/>
      <c r="F85" s="431">
        <f>SUM(F81+O81+X81+AG81+AP81+AY81+BH81+BQ81+BZ81+CI81)</f>
        <v>132</v>
      </c>
      <c r="G85" s="602">
        <f>(F85/F84)</f>
        <v>0.97058823529411764</v>
      </c>
      <c r="H85" s="609"/>
      <c r="I85" s="609"/>
      <c r="J85" s="609"/>
      <c r="K85" s="609"/>
      <c r="L85" s="609"/>
      <c r="M85" s="609"/>
      <c r="N85" s="609"/>
      <c r="O85" s="609"/>
      <c r="P85" s="609"/>
      <c r="Q85" s="609"/>
      <c r="R85" s="609"/>
      <c r="S85" s="609"/>
      <c r="T85" s="609"/>
      <c r="U85" s="609"/>
      <c r="V85" s="609"/>
      <c r="W85" s="609"/>
      <c r="X85" s="609"/>
      <c r="Y85" s="609"/>
      <c r="Z85" s="609"/>
      <c r="AA85" s="609"/>
      <c r="AB85" s="609"/>
      <c r="AC85" s="609"/>
      <c r="AD85" s="609"/>
      <c r="AE85" s="609"/>
      <c r="AF85" s="609"/>
      <c r="AG85" s="609"/>
      <c r="AH85" s="609"/>
      <c r="AI85" s="609"/>
      <c r="AJ85" s="609"/>
      <c r="AK85" s="609"/>
      <c r="AL85" s="609"/>
      <c r="AM85" s="609"/>
      <c r="AN85" s="609"/>
      <c r="AO85" s="609"/>
      <c r="AP85" s="609"/>
      <c r="AQ85" s="609"/>
      <c r="AR85" s="609"/>
      <c r="AS85" s="609"/>
      <c r="AT85" s="609"/>
      <c r="AU85" s="609"/>
      <c r="AV85" s="609"/>
      <c r="AW85" s="609"/>
      <c r="AX85" s="609"/>
      <c r="AY85" s="609"/>
      <c r="AZ85" s="609"/>
      <c r="BA85" s="609"/>
      <c r="BB85" s="609"/>
      <c r="BC85" s="609"/>
      <c r="BD85" s="609"/>
      <c r="BE85" s="609"/>
      <c r="BF85" s="609"/>
      <c r="BG85" s="609"/>
      <c r="BH85" s="609"/>
      <c r="BI85" s="609"/>
      <c r="BJ85" s="609"/>
      <c r="BK85" s="609"/>
      <c r="BL85" s="609"/>
      <c r="BM85" s="609"/>
      <c r="BN85" s="609"/>
      <c r="BO85" s="609"/>
      <c r="BP85" s="609"/>
      <c r="BQ85" s="609"/>
      <c r="BR85" s="609"/>
      <c r="BS85" s="609"/>
      <c r="BT85" s="609"/>
      <c r="BU85" s="609"/>
      <c r="BV85" s="609"/>
      <c r="BW85" s="609"/>
      <c r="BX85" s="609"/>
      <c r="BY85" s="609"/>
      <c r="BZ85" s="609"/>
      <c r="CA85" s="609"/>
      <c r="CB85" s="609"/>
      <c r="CC85" s="609"/>
      <c r="CD85" s="609"/>
      <c r="CE85" s="609"/>
      <c r="CF85" s="609"/>
      <c r="CG85" s="609"/>
      <c r="CH85" s="609"/>
      <c r="CI85" s="609"/>
      <c r="CJ85" s="609"/>
      <c r="CK85" s="609"/>
      <c r="CL85" s="609"/>
      <c r="CM85" s="609"/>
      <c r="CN85" s="609"/>
      <c r="CO85" s="609"/>
      <c r="CP85" s="609"/>
      <c r="CQ85" s="613"/>
      <c r="CR85" s="618"/>
    </row>
    <row r="86" spans="1:96" s="619" customFormat="1" ht="18.75" thickBot="1" x14ac:dyDescent="0.4">
      <c r="A86" s="1"/>
      <c r="B86" s="69"/>
      <c r="C86" s="614"/>
      <c r="D86" s="518"/>
      <c r="E86" s="412" t="s">
        <v>449</v>
      </c>
      <c r="F86" s="411">
        <f>COUNT(G11:G23,G27:G28)+COUNT(P11:P23,P27:P28)+COUNT(Y11:Y23,Y27:Y28)+COUNT(AH11:AH23,AH27:AH28)+COUNT(AQ11:AQ23,AQ27:AQ28)+COUNT(AZ11:AZ23,AZ27:AZ28)+COUNT(BI11:BI23,BI27:BI28)+COUNT(BR11:BR23,BR27:BR28)+COUNT(CA11:CA23,CA27:CA28)+COUNT(CJ11:CJ23,CJ27:CJ28)</f>
        <v>144</v>
      </c>
      <c r="G86" s="611"/>
      <c r="H86" s="609"/>
      <c r="I86" s="609"/>
      <c r="J86" s="609"/>
      <c r="K86" s="609"/>
      <c r="L86" s="609"/>
      <c r="M86" s="609"/>
      <c r="N86" s="609"/>
      <c r="O86" s="609"/>
      <c r="P86" s="609"/>
      <c r="Q86" s="609"/>
      <c r="R86" s="609"/>
      <c r="S86" s="609"/>
      <c r="T86" s="609"/>
      <c r="U86" s="609"/>
      <c r="V86" s="609"/>
      <c r="W86" s="609"/>
      <c r="X86" s="609"/>
      <c r="Y86" s="609"/>
      <c r="Z86" s="609"/>
      <c r="AA86" s="609"/>
      <c r="AB86" s="609"/>
      <c r="AC86" s="609"/>
      <c r="AD86" s="609"/>
      <c r="AE86" s="609"/>
      <c r="AF86" s="609"/>
      <c r="AG86" s="609"/>
      <c r="AH86" s="609"/>
      <c r="AI86" s="609"/>
      <c r="AJ86" s="609"/>
      <c r="AK86" s="609"/>
      <c r="AL86" s="609"/>
      <c r="AM86" s="609"/>
      <c r="AN86" s="609"/>
      <c r="AO86" s="609"/>
      <c r="AP86" s="609"/>
      <c r="AQ86" s="609"/>
      <c r="AR86" s="609"/>
      <c r="AS86" s="609"/>
      <c r="AT86" s="609"/>
      <c r="AU86" s="609"/>
      <c r="AV86" s="609"/>
      <c r="AW86" s="609"/>
      <c r="AX86" s="609"/>
      <c r="AY86" s="609"/>
      <c r="AZ86" s="609"/>
      <c r="BA86" s="609"/>
      <c r="BB86" s="609"/>
      <c r="BC86" s="609"/>
      <c r="BD86" s="609"/>
      <c r="BE86" s="609"/>
      <c r="BF86" s="609"/>
      <c r="BG86" s="609"/>
      <c r="BH86" s="609"/>
      <c r="BI86" s="609"/>
      <c r="BJ86" s="609"/>
      <c r="BK86" s="609"/>
      <c r="BL86" s="609"/>
      <c r="BM86" s="609"/>
      <c r="BN86" s="609"/>
      <c r="BO86" s="609"/>
      <c r="BP86" s="609"/>
      <c r="BQ86" s="609"/>
      <c r="BR86" s="609"/>
      <c r="BS86" s="609"/>
      <c r="BT86" s="609"/>
      <c r="BU86" s="609"/>
      <c r="BV86" s="609"/>
      <c r="BW86" s="609"/>
      <c r="BX86" s="609"/>
      <c r="BY86" s="609"/>
      <c r="BZ86" s="609"/>
      <c r="CA86" s="609"/>
      <c r="CB86" s="609"/>
      <c r="CC86" s="609"/>
      <c r="CD86" s="609"/>
      <c r="CE86" s="609"/>
      <c r="CF86" s="609"/>
      <c r="CG86" s="609"/>
      <c r="CH86" s="609"/>
      <c r="CI86" s="609"/>
      <c r="CJ86" s="609"/>
      <c r="CK86" s="609"/>
      <c r="CL86" s="609"/>
      <c r="CM86" s="609"/>
      <c r="CN86" s="609"/>
      <c r="CO86" s="609"/>
      <c r="CP86" s="609"/>
      <c r="CQ86" s="613"/>
      <c r="CR86" s="618"/>
    </row>
    <row r="87" spans="1:96" s="619" customFormat="1" ht="18.75" thickBot="1" x14ac:dyDescent="0.4">
      <c r="A87" s="1"/>
      <c r="B87" s="69"/>
      <c r="C87" s="614"/>
      <c r="D87" s="518"/>
      <c r="E87" s="616"/>
      <c r="F87" s="431">
        <f>SUM(G81+P81+Y81+AH81+AQ81+AZ81+BI81+BR81+CA81+CJ81)</f>
        <v>123</v>
      </c>
      <c r="G87" s="602">
        <f>(F87/F86)</f>
        <v>0.85416666666666663</v>
      </c>
      <c r="H87" s="609"/>
      <c r="I87" s="609"/>
      <c r="J87" s="609"/>
      <c r="K87" s="609"/>
      <c r="L87" s="609"/>
      <c r="M87" s="609"/>
      <c r="N87" s="609"/>
      <c r="O87" s="609"/>
      <c r="P87" s="609"/>
      <c r="Q87" s="609"/>
      <c r="R87" s="609"/>
      <c r="S87" s="609"/>
      <c r="T87" s="609"/>
      <c r="U87" s="609"/>
      <c r="V87" s="609"/>
      <c r="W87" s="609"/>
      <c r="X87" s="609"/>
      <c r="Y87" s="609"/>
      <c r="Z87" s="609"/>
      <c r="AA87" s="609"/>
      <c r="AB87" s="609"/>
      <c r="AC87" s="609"/>
      <c r="AD87" s="609"/>
      <c r="AE87" s="609"/>
      <c r="AF87" s="609"/>
      <c r="AG87" s="609"/>
      <c r="AH87" s="609"/>
      <c r="AI87" s="609"/>
      <c r="AJ87" s="609"/>
      <c r="AK87" s="609"/>
      <c r="AL87" s="609"/>
      <c r="AM87" s="609"/>
      <c r="AN87" s="609"/>
      <c r="AO87" s="609"/>
      <c r="AP87" s="609"/>
      <c r="AQ87" s="609"/>
      <c r="AR87" s="609"/>
      <c r="AS87" s="609"/>
      <c r="AT87" s="609"/>
      <c r="AU87" s="609"/>
      <c r="AV87" s="609"/>
      <c r="AW87" s="609"/>
      <c r="AX87" s="609"/>
      <c r="AY87" s="609"/>
      <c r="AZ87" s="609"/>
      <c r="BA87" s="609"/>
      <c r="BB87" s="609"/>
      <c r="BC87" s="609"/>
      <c r="BD87" s="609"/>
      <c r="BE87" s="609"/>
      <c r="BF87" s="609"/>
      <c r="BG87" s="609"/>
      <c r="BH87" s="609"/>
      <c r="BI87" s="609"/>
      <c r="BJ87" s="609"/>
      <c r="BK87" s="609"/>
      <c r="BL87" s="609"/>
      <c r="BM87" s="609"/>
      <c r="BN87" s="609"/>
      <c r="BO87" s="609"/>
      <c r="BP87" s="609"/>
      <c r="BQ87" s="609"/>
      <c r="BR87" s="609"/>
      <c r="BS87" s="609"/>
      <c r="BT87" s="609"/>
      <c r="BU87" s="609"/>
      <c r="BV87" s="609"/>
      <c r="BW87" s="609"/>
      <c r="BX87" s="609"/>
      <c r="BY87" s="609"/>
      <c r="BZ87" s="609"/>
      <c r="CA87" s="609"/>
      <c r="CB87" s="609"/>
      <c r="CC87" s="609"/>
      <c r="CD87" s="609"/>
      <c r="CE87" s="609"/>
      <c r="CF87" s="609"/>
      <c r="CG87" s="609"/>
      <c r="CH87" s="609"/>
      <c r="CI87" s="609"/>
      <c r="CJ87" s="609"/>
      <c r="CK87" s="609"/>
      <c r="CL87" s="609"/>
      <c r="CM87" s="609"/>
      <c r="CN87" s="609"/>
      <c r="CO87" s="609"/>
      <c r="CP87" s="609"/>
      <c r="CQ87" s="613"/>
      <c r="CR87" s="618"/>
    </row>
    <row r="88" spans="1:96" s="619" customFormat="1" ht="18.75" thickBot="1" x14ac:dyDescent="0.4">
      <c r="A88" s="1"/>
      <c r="B88" s="69"/>
      <c r="C88" s="614"/>
      <c r="D88" s="518"/>
      <c r="E88" s="430" t="s">
        <v>38</v>
      </c>
      <c r="F88" s="411">
        <f>COUNT(H11:H23,H30:H32)+COUNT(Q11:Q23,Q30:Q32)+COUNT(Z11:Z23,Z30:Z32)+COUNT(AI11:AI23,AI30:AI32)+COUNT(AR11:AR23,AR30:AR32)+COUNT(BA11:BA23,BA30:BA32)+COUNT(BJ11:BJ23,BJ30:BJ32)+COUNT(BS11:BS23,BS30:BS32)+COUNT(CB11:CB23,CB30:CB32)+COUNT(CK11:CK23,CK30:CK32)</f>
        <v>154</v>
      </c>
      <c r="G88" s="611"/>
      <c r="H88" s="609"/>
      <c r="I88" s="609"/>
      <c r="J88" s="609"/>
      <c r="K88" s="609"/>
      <c r="L88" s="609"/>
      <c r="M88" s="609"/>
      <c r="N88" s="609"/>
      <c r="O88" s="609"/>
      <c r="P88" s="609"/>
      <c r="Q88" s="609"/>
      <c r="R88" s="609"/>
      <c r="S88" s="609"/>
      <c r="T88" s="609"/>
      <c r="U88" s="609"/>
      <c r="V88" s="609"/>
      <c r="W88" s="609"/>
      <c r="X88" s="609"/>
      <c r="Y88" s="609"/>
      <c r="Z88" s="609"/>
      <c r="AA88" s="609"/>
      <c r="AB88" s="609"/>
      <c r="AC88" s="609"/>
      <c r="AD88" s="609"/>
      <c r="AE88" s="609"/>
      <c r="AF88" s="609"/>
      <c r="AG88" s="609"/>
      <c r="AH88" s="609"/>
      <c r="AI88" s="609"/>
      <c r="AJ88" s="609"/>
      <c r="AK88" s="609"/>
      <c r="AL88" s="609"/>
      <c r="AM88" s="609"/>
      <c r="AN88" s="609"/>
      <c r="AO88" s="609"/>
      <c r="AP88" s="609"/>
      <c r="AQ88" s="609"/>
      <c r="AR88" s="609"/>
      <c r="AS88" s="609"/>
      <c r="AT88" s="609"/>
      <c r="AU88" s="609"/>
      <c r="AV88" s="609"/>
      <c r="AW88" s="609"/>
      <c r="AX88" s="609"/>
      <c r="AY88" s="609"/>
      <c r="AZ88" s="609"/>
      <c r="BA88" s="609"/>
      <c r="BB88" s="609"/>
      <c r="BC88" s="609"/>
      <c r="BD88" s="609"/>
      <c r="BE88" s="609"/>
      <c r="BF88" s="609"/>
      <c r="BG88" s="609"/>
      <c r="BH88" s="609"/>
      <c r="BI88" s="609"/>
      <c r="BJ88" s="609"/>
      <c r="BK88" s="609"/>
      <c r="BL88" s="609"/>
      <c r="BM88" s="609"/>
      <c r="BN88" s="609"/>
      <c r="BO88" s="609"/>
      <c r="BP88" s="609"/>
      <c r="BQ88" s="609"/>
      <c r="BR88" s="609"/>
      <c r="BS88" s="609"/>
      <c r="BT88" s="609"/>
      <c r="BU88" s="609"/>
      <c r="BV88" s="609"/>
      <c r="BW88" s="609"/>
      <c r="BX88" s="609"/>
      <c r="BY88" s="609"/>
      <c r="BZ88" s="609"/>
      <c r="CA88" s="609"/>
      <c r="CB88" s="609"/>
      <c r="CC88" s="609"/>
      <c r="CD88" s="609"/>
      <c r="CE88" s="609"/>
      <c r="CF88" s="609"/>
      <c r="CG88" s="609"/>
      <c r="CH88" s="609"/>
      <c r="CI88" s="609"/>
      <c r="CJ88" s="609"/>
      <c r="CK88" s="609"/>
      <c r="CL88" s="609"/>
      <c r="CM88" s="609"/>
      <c r="CN88" s="609"/>
      <c r="CO88" s="609"/>
      <c r="CP88" s="609"/>
      <c r="CQ88" s="613"/>
      <c r="CR88" s="618"/>
    </row>
    <row r="89" spans="1:96" s="619" customFormat="1" ht="18.75" thickBot="1" x14ac:dyDescent="0.4">
      <c r="A89" s="1"/>
      <c r="B89" s="69"/>
      <c r="C89" s="614"/>
      <c r="D89" s="609"/>
      <c r="E89" s="616"/>
      <c r="F89" s="431">
        <f>SUM(H81+Q81+Z81+AI81+AR81+BA81+BJ81+BS81+CB81+CK81)</f>
        <v>141</v>
      </c>
      <c r="G89" s="602">
        <f>(F89/F88)</f>
        <v>0.91558441558441561</v>
      </c>
      <c r="H89" s="609"/>
      <c r="I89" s="609"/>
      <c r="J89" s="609"/>
      <c r="K89" s="609"/>
      <c r="L89" s="609"/>
      <c r="M89" s="609"/>
      <c r="N89" s="609"/>
      <c r="O89" s="609"/>
      <c r="P89" s="609"/>
      <c r="Q89" s="609"/>
      <c r="R89" s="609"/>
      <c r="S89" s="609"/>
      <c r="T89" s="609"/>
      <c r="U89" s="609"/>
      <c r="V89" s="609"/>
      <c r="W89" s="609"/>
      <c r="X89" s="609"/>
      <c r="Y89" s="609"/>
      <c r="Z89" s="609"/>
      <c r="AA89" s="609"/>
      <c r="AB89" s="609"/>
      <c r="AC89" s="609"/>
      <c r="AD89" s="609"/>
      <c r="AE89" s="609"/>
      <c r="AF89" s="609"/>
      <c r="AG89" s="609"/>
      <c r="AH89" s="609"/>
      <c r="AI89" s="609"/>
      <c r="AJ89" s="609"/>
      <c r="AK89" s="609"/>
      <c r="AL89" s="609"/>
      <c r="AM89" s="609"/>
      <c r="AN89" s="609"/>
      <c r="AO89" s="609"/>
      <c r="AP89" s="609"/>
      <c r="AQ89" s="609"/>
      <c r="AR89" s="609"/>
      <c r="AS89" s="609"/>
      <c r="AT89" s="609"/>
      <c r="AU89" s="609"/>
      <c r="AV89" s="609"/>
      <c r="AW89" s="609"/>
      <c r="AX89" s="609"/>
      <c r="AY89" s="609"/>
      <c r="AZ89" s="609"/>
      <c r="BA89" s="609"/>
      <c r="BB89" s="609"/>
      <c r="BC89" s="609"/>
      <c r="BD89" s="609"/>
      <c r="BE89" s="609"/>
      <c r="BF89" s="609"/>
      <c r="BG89" s="609"/>
      <c r="BH89" s="609"/>
      <c r="BI89" s="609"/>
      <c r="BJ89" s="609"/>
      <c r="BK89" s="609"/>
      <c r="BL89" s="609"/>
      <c r="BM89" s="609"/>
      <c r="BN89" s="609"/>
      <c r="BO89" s="609"/>
      <c r="BP89" s="609"/>
      <c r="BQ89" s="609"/>
      <c r="BR89" s="609"/>
      <c r="BS89" s="609"/>
      <c r="BT89" s="609"/>
      <c r="BU89" s="609"/>
      <c r="BV89" s="609"/>
      <c r="BW89" s="609"/>
      <c r="BX89" s="609"/>
      <c r="BY89" s="609"/>
      <c r="BZ89" s="609"/>
      <c r="CA89" s="609"/>
      <c r="CB89" s="609"/>
      <c r="CC89" s="609"/>
      <c r="CD89" s="609"/>
      <c r="CE89" s="609"/>
      <c r="CF89" s="609"/>
      <c r="CG89" s="609"/>
      <c r="CH89" s="609"/>
      <c r="CI89" s="609"/>
      <c r="CJ89" s="609"/>
      <c r="CK89" s="609"/>
      <c r="CL89" s="609"/>
      <c r="CM89" s="609"/>
      <c r="CN89" s="609"/>
      <c r="CO89" s="609"/>
      <c r="CP89" s="609"/>
      <c r="CQ89" s="613"/>
      <c r="CR89" s="618"/>
    </row>
    <row r="90" spans="1:96" s="619" customFormat="1" ht="18.75" thickBot="1" x14ac:dyDescent="0.4">
      <c r="A90" s="1"/>
      <c r="B90" s="69"/>
      <c r="C90" s="614"/>
      <c r="D90" s="609"/>
      <c r="E90" s="98" t="s">
        <v>40</v>
      </c>
      <c r="F90" s="411">
        <f>COUNT(I11:I23,I34:I38)+COUNT(R11:R23,R34:R38)+COUNT(AA11:AA23,AA34:AA38)+COUNT(AJ11:AJ23,AJ34:AJ38)+COUNT(AS11:AS23,AS34:AS38)+COUNT(BB11:BB23,BB34:BB38)+COUNT(BK11:BK23,BK34:BK38)+COUNT(BT11:BT23,BT34:BT38)+COUNT(CC11:CC23,CC34:CC38)+COUNT(CL11:CL23,CL34:CL38)</f>
        <v>172</v>
      </c>
      <c r="G90" s="611"/>
      <c r="H90" s="609"/>
      <c r="I90" s="609"/>
      <c r="J90" s="609"/>
      <c r="K90" s="609"/>
      <c r="L90" s="609"/>
      <c r="M90" s="609"/>
      <c r="N90" s="609"/>
      <c r="O90" s="609"/>
      <c r="P90" s="609"/>
      <c r="Q90" s="609"/>
      <c r="R90" s="609"/>
      <c r="S90" s="609"/>
      <c r="T90" s="609"/>
      <c r="U90" s="609"/>
      <c r="V90" s="609"/>
      <c r="W90" s="609"/>
      <c r="X90" s="609"/>
      <c r="Y90" s="609"/>
      <c r="Z90" s="609"/>
      <c r="AA90" s="609"/>
      <c r="AB90" s="609"/>
      <c r="AC90" s="609"/>
      <c r="AD90" s="609"/>
      <c r="AE90" s="609"/>
      <c r="AF90" s="609"/>
      <c r="AG90" s="609"/>
      <c r="AH90" s="609"/>
      <c r="AI90" s="609"/>
      <c r="AJ90" s="609"/>
      <c r="AK90" s="609"/>
      <c r="AL90" s="609"/>
      <c r="AM90" s="609"/>
      <c r="AN90" s="609"/>
      <c r="AO90" s="609"/>
      <c r="AP90" s="609"/>
      <c r="AQ90" s="609"/>
      <c r="AR90" s="609"/>
      <c r="AS90" s="609"/>
      <c r="AT90" s="609"/>
      <c r="AU90" s="609"/>
      <c r="AV90" s="609"/>
      <c r="AW90" s="609"/>
      <c r="AX90" s="609"/>
      <c r="AY90" s="609"/>
      <c r="AZ90" s="609"/>
      <c r="BA90" s="609"/>
      <c r="BB90" s="609"/>
      <c r="BC90" s="609"/>
      <c r="BD90" s="609"/>
      <c r="BE90" s="609"/>
      <c r="BF90" s="609"/>
      <c r="BG90" s="609"/>
      <c r="BH90" s="609"/>
      <c r="BI90" s="609"/>
      <c r="BJ90" s="609"/>
      <c r="BK90" s="609"/>
      <c r="BL90" s="609"/>
      <c r="BM90" s="609"/>
      <c r="BN90" s="609"/>
      <c r="BO90" s="609"/>
      <c r="BP90" s="609"/>
      <c r="BQ90" s="609"/>
      <c r="BR90" s="609"/>
      <c r="BS90" s="609"/>
      <c r="BT90" s="609"/>
      <c r="BU90" s="609"/>
      <c r="BV90" s="609"/>
      <c r="BW90" s="609"/>
      <c r="BX90" s="609"/>
      <c r="BY90" s="609"/>
      <c r="BZ90" s="609"/>
      <c r="CA90" s="609"/>
      <c r="CB90" s="609"/>
      <c r="CC90" s="609"/>
      <c r="CD90" s="609"/>
      <c r="CE90" s="609"/>
      <c r="CF90" s="609"/>
      <c r="CG90" s="609"/>
      <c r="CH90" s="609"/>
      <c r="CI90" s="609"/>
      <c r="CJ90" s="609"/>
      <c r="CK90" s="609"/>
      <c r="CL90" s="609"/>
      <c r="CM90" s="609"/>
      <c r="CN90" s="609"/>
      <c r="CO90" s="609"/>
      <c r="CP90" s="609"/>
      <c r="CQ90" s="613"/>
      <c r="CR90" s="618"/>
    </row>
    <row r="91" spans="1:96" s="619" customFormat="1" ht="18.75" thickBot="1" x14ac:dyDescent="0.4">
      <c r="A91" s="1"/>
      <c r="B91" s="69"/>
      <c r="C91" s="614"/>
      <c r="D91" s="609"/>
      <c r="E91" s="616"/>
      <c r="F91" s="431">
        <f>SUM(I81)+R81+AA81+AJ81+AS81+BB81+BK81+BT81+CC81+CL81</f>
        <v>154</v>
      </c>
      <c r="G91" s="602">
        <f>(F91/F90)</f>
        <v>0.89534883720930236</v>
      </c>
      <c r="H91" s="609"/>
      <c r="I91" s="609"/>
      <c r="J91" s="609"/>
      <c r="K91" s="609"/>
      <c r="L91" s="609"/>
      <c r="M91" s="609"/>
      <c r="N91" s="609"/>
      <c r="O91" s="609"/>
      <c r="P91" s="609"/>
      <c r="Q91" s="609"/>
      <c r="R91" s="609"/>
      <c r="S91" s="609"/>
      <c r="T91" s="609"/>
      <c r="U91" s="609"/>
      <c r="V91" s="609"/>
      <c r="W91" s="609"/>
      <c r="X91" s="609"/>
      <c r="Y91" s="609"/>
      <c r="Z91" s="609"/>
      <c r="AA91" s="609"/>
      <c r="AB91" s="609"/>
      <c r="AC91" s="609"/>
      <c r="AD91" s="609"/>
      <c r="AE91" s="609"/>
      <c r="AF91" s="609"/>
      <c r="AG91" s="609"/>
      <c r="AH91" s="609"/>
      <c r="AI91" s="609"/>
      <c r="AJ91" s="609"/>
      <c r="AK91" s="609"/>
      <c r="AL91" s="609"/>
      <c r="AM91" s="609"/>
      <c r="AN91" s="609"/>
      <c r="AO91" s="609"/>
      <c r="AP91" s="609"/>
      <c r="AQ91" s="609"/>
      <c r="AR91" s="609"/>
      <c r="AS91" s="609"/>
      <c r="AT91" s="609"/>
      <c r="AU91" s="609"/>
      <c r="AV91" s="609"/>
      <c r="AW91" s="609"/>
      <c r="AX91" s="609"/>
      <c r="AY91" s="609"/>
      <c r="AZ91" s="609"/>
      <c r="BA91" s="609"/>
      <c r="BB91" s="609"/>
      <c r="BC91" s="609"/>
      <c r="BD91" s="609"/>
      <c r="BE91" s="609"/>
      <c r="BF91" s="609"/>
      <c r="BG91" s="609"/>
      <c r="BH91" s="609"/>
      <c r="BI91" s="609"/>
      <c r="BJ91" s="609"/>
      <c r="BK91" s="609"/>
      <c r="BL91" s="609"/>
      <c r="BM91" s="609"/>
      <c r="BN91" s="609"/>
      <c r="BO91" s="609"/>
      <c r="BP91" s="609"/>
      <c r="BQ91" s="609"/>
      <c r="BR91" s="609"/>
      <c r="BS91" s="609"/>
      <c r="BT91" s="609"/>
      <c r="BU91" s="609"/>
      <c r="BV91" s="609"/>
      <c r="BW91" s="609"/>
      <c r="BX91" s="609"/>
      <c r="BY91" s="609"/>
      <c r="BZ91" s="609"/>
      <c r="CA91" s="609"/>
      <c r="CB91" s="609"/>
      <c r="CC91" s="609"/>
      <c r="CD91" s="609"/>
      <c r="CE91" s="609"/>
      <c r="CF91" s="609"/>
      <c r="CG91" s="609"/>
      <c r="CH91" s="609"/>
      <c r="CI91" s="609"/>
      <c r="CJ91" s="609"/>
      <c r="CK91" s="609"/>
      <c r="CL91" s="609"/>
      <c r="CM91" s="609"/>
      <c r="CN91" s="609"/>
      <c r="CO91" s="609"/>
      <c r="CP91" s="609"/>
      <c r="CQ91" s="613"/>
      <c r="CR91" s="618"/>
    </row>
    <row r="92" spans="1:96" s="619" customFormat="1" ht="18.75" thickBot="1" x14ac:dyDescent="0.4">
      <c r="A92" s="1"/>
      <c r="B92" s="69"/>
      <c r="C92" s="614"/>
      <c r="D92" s="609"/>
      <c r="E92" s="429" t="s">
        <v>164</v>
      </c>
      <c r="F92" s="411">
        <f>COUNT(J11:J23,J40:J42)+COUNT(S11:S23,S40:S42)+COUNT(AB11:AB23,AB40:AB42)+COUNT(AK11:AK23,AK40:AK42)+COUNT(AT11:AT23,AT40:AT42)+COUNT(BC11:BC23,BC40:BC42)+COUNT(BL11:BL23,BL40:BL42)+COUNT(BU11:BU23,BU40:BU42)+COUNT(CD11:CD23,CD40:CD42)+COUNT(CM11:CM23,CM40:CM42)</f>
        <v>138</v>
      </c>
      <c r="G92" s="611"/>
      <c r="H92" s="609"/>
      <c r="I92" s="609"/>
      <c r="J92" s="609"/>
      <c r="K92" s="609"/>
      <c r="L92" s="609"/>
      <c r="M92" s="609"/>
      <c r="N92" s="609"/>
      <c r="O92" s="609"/>
      <c r="P92" s="609"/>
      <c r="Q92" s="609"/>
      <c r="R92" s="609"/>
      <c r="S92" s="609"/>
      <c r="T92" s="609"/>
      <c r="U92" s="609"/>
      <c r="V92" s="609"/>
      <c r="W92" s="609"/>
      <c r="X92" s="609"/>
      <c r="Y92" s="609"/>
      <c r="Z92" s="609"/>
      <c r="AA92" s="609"/>
      <c r="AB92" s="609"/>
      <c r="AC92" s="609"/>
      <c r="AD92" s="609"/>
      <c r="AE92" s="609"/>
      <c r="AF92" s="609"/>
      <c r="AG92" s="609"/>
      <c r="AH92" s="609"/>
      <c r="AI92" s="609"/>
      <c r="AJ92" s="609"/>
      <c r="AK92" s="609"/>
      <c r="AL92" s="609"/>
      <c r="AM92" s="609"/>
      <c r="AN92" s="609"/>
      <c r="AO92" s="609"/>
      <c r="AP92" s="609"/>
      <c r="AQ92" s="609"/>
      <c r="AR92" s="609"/>
      <c r="AS92" s="609"/>
      <c r="AT92" s="609"/>
      <c r="AU92" s="609"/>
      <c r="AV92" s="609"/>
      <c r="AW92" s="609"/>
      <c r="AX92" s="609"/>
      <c r="AY92" s="609"/>
      <c r="AZ92" s="609"/>
      <c r="BA92" s="609"/>
      <c r="BB92" s="609"/>
      <c r="BC92" s="609"/>
      <c r="BD92" s="609"/>
      <c r="BE92" s="609"/>
      <c r="BF92" s="609"/>
      <c r="BG92" s="609"/>
      <c r="BH92" s="609"/>
      <c r="BI92" s="609"/>
      <c r="BJ92" s="609"/>
      <c r="BK92" s="609"/>
      <c r="BL92" s="609"/>
      <c r="BM92" s="609"/>
      <c r="BN92" s="609"/>
      <c r="BO92" s="609"/>
      <c r="BP92" s="609"/>
      <c r="BQ92" s="609"/>
      <c r="BR92" s="609"/>
      <c r="BS92" s="609"/>
      <c r="BT92" s="609"/>
      <c r="BU92" s="609"/>
      <c r="BV92" s="609"/>
      <c r="BW92" s="609"/>
      <c r="BX92" s="609"/>
      <c r="BY92" s="609"/>
      <c r="BZ92" s="609"/>
      <c r="CA92" s="609"/>
      <c r="CB92" s="609"/>
      <c r="CC92" s="609"/>
      <c r="CD92" s="609"/>
      <c r="CE92" s="609"/>
      <c r="CF92" s="609"/>
      <c r="CG92" s="609"/>
      <c r="CH92" s="609"/>
      <c r="CI92" s="609"/>
      <c r="CJ92" s="609"/>
      <c r="CK92" s="609"/>
      <c r="CL92" s="609"/>
      <c r="CM92" s="609"/>
      <c r="CN92" s="609"/>
      <c r="CO92" s="609"/>
      <c r="CP92" s="609"/>
      <c r="CQ92" s="613"/>
      <c r="CR92" s="618"/>
    </row>
    <row r="93" spans="1:96" s="619" customFormat="1" ht="18.75" thickBot="1" x14ac:dyDescent="0.4">
      <c r="A93" s="1"/>
      <c r="B93" s="69"/>
      <c r="C93" s="614"/>
      <c r="D93" s="609"/>
      <c r="E93" s="617"/>
      <c r="F93" s="431">
        <f>SUM(J81)+S81+AB81+AK81+AT81+BC81+BL81+BU81+CD81+CM81</f>
        <v>105</v>
      </c>
      <c r="G93" s="602">
        <f>(F93/F92)</f>
        <v>0.76086956521739135</v>
      </c>
      <c r="H93" s="609"/>
      <c r="I93" s="609"/>
      <c r="J93" s="609"/>
      <c r="K93" s="609"/>
      <c r="L93" s="609"/>
      <c r="M93" s="609"/>
      <c r="N93" s="609"/>
      <c r="O93" s="609"/>
      <c r="P93" s="609"/>
      <c r="Q93" s="609"/>
      <c r="R93" s="609"/>
      <c r="S93" s="609"/>
      <c r="T93" s="609"/>
      <c r="U93" s="609"/>
      <c r="V93" s="609"/>
      <c r="W93" s="609"/>
      <c r="X93" s="609"/>
      <c r="Y93" s="609"/>
      <c r="Z93" s="609"/>
      <c r="AA93" s="609"/>
      <c r="AB93" s="609"/>
      <c r="AC93" s="609"/>
      <c r="AD93" s="609"/>
      <c r="AE93" s="609"/>
      <c r="AF93" s="609"/>
      <c r="AG93" s="609"/>
      <c r="AH93" s="609"/>
      <c r="AI93" s="609"/>
      <c r="AJ93" s="609"/>
      <c r="AK93" s="609"/>
      <c r="AL93" s="609"/>
      <c r="AM93" s="609"/>
      <c r="AN93" s="609"/>
      <c r="AO93" s="609"/>
      <c r="AP93" s="609"/>
      <c r="AQ93" s="609"/>
      <c r="AR93" s="609"/>
      <c r="AS93" s="609"/>
      <c r="AT93" s="609"/>
      <c r="AU93" s="609"/>
      <c r="AV93" s="609"/>
      <c r="AW93" s="609"/>
      <c r="AX93" s="609"/>
      <c r="AY93" s="609"/>
      <c r="AZ93" s="609"/>
      <c r="BA93" s="609"/>
      <c r="BB93" s="609"/>
      <c r="BC93" s="609"/>
      <c r="BD93" s="609"/>
      <c r="BE93" s="609"/>
      <c r="BF93" s="609"/>
      <c r="BG93" s="609"/>
      <c r="BH93" s="609"/>
      <c r="BI93" s="609"/>
      <c r="BJ93" s="609"/>
      <c r="BK93" s="609"/>
      <c r="BL93" s="609"/>
      <c r="BM93" s="609"/>
      <c r="BN93" s="609"/>
      <c r="BO93" s="609"/>
      <c r="BP93" s="609"/>
      <c r="BQ93" s="609"/>
      <c r="BR93" s="609"/>
      <c r="BS93" s="609"/>
      <c r="BT93" s="609"/>
      <c r="BU93" s="609"/>
      <c r="BV93" s="609"/>
      <c r="BW93" s="609"/>
      <c r="BX93" s="609"/>
      <c r="BY93" s="609"/>
      <c r="BZ93" s="609"/>
      <c r="CA93" s="609"/>
      <c r="CB93" s="609"/>
      <c r="CC93" s="609"/>
      <c r="CD93" s="609"/>
      <c r="CE93" s="609"/>
      <c r="CF93" s="609"/>
      <c r="CG93" s="609"/>
      <c r="CH93" s="609"/>
      <c r="CI93" s="609"/>
      <c r="CJ93" s="609"/>
      <c r="CK93" s="609"/>
      <c r="CL93" s="609"/>
      <c r="CM93" s="609"/>
      <c r="CN93" s="609"/>
      <c r="CO93" s="609"/>
      <c r="CP93" s="609"/>
      <c r="CQ93" s="613"/>
      <c r="CR93" s="618"/>
    </row>
    <row r="94" spans="1:96" s="619" customFormat="1" ht="18.75" thickBot="1" x14ac:dyDescent="0.4">
      <c r="A94" s="1"/>
      <c r="B94" s="69"/>
      <c r="C94" s="614"/>
      <c r="D94" s="609"/>
      <c r="E94" s="412" t="s">
        <v>44</v>
      </c>
      <c r="F94" s="411">
        <f>COUNT(K11:K23,K44:K50)+COUNT(T11:T23,T44:T50)+COUNT(AC11:AC23,AC44:AC50)+COUNT(AL11:AL23,AL44:AL50)+COUNT(AU11:AU23,AU44:AU50)+COUNT(BD11:BD23,BD44:BD50)+COUNT(BM11:BM23,BM44:BM50)+COUNT(BV11:BV23,BV44:BV50)+COUNT(CE11:CE23,CE44:CE50)+COUNT(CN11:CN23,CN44:CN50)</f>
        <v>194</v>
      </c>
      <c r="G94" s="611"/>
      <c r="H94" s="609"/>
      <c r="I94" s="609"/>
      <c r="J94" s="609"/>
      <c r="K94" s="609"/>
      <c r="L94" s="609"/>
      <c r="M94" s="609"/>
      <c r="N94" s="609"/>
      <c r="O94" s="609"/>
      <c r="P94" s="609"/>
      <c r="Q94" s="609"/>
      <c r="R94" s="609"/>
      <c r="S94" s="609"/>
      <c r="T94" s="609"/>
      <c r="U94" s="609"/>
      <c r="V94" s="609"/>
      <c r="W94" s="609"/>
      <c r="X94" s="609"/>
      <c r="Y94" s="609"/>
      <c r="Z94" s="609"/>
      <c r="AA94" s="609"/>
      <c r="AB94" s="609"/>
      <c r="AC94" s="609"/>
      <c r="AD94" s="609"/>
      <c r="AE94" s="609"/>
      <c r="AF94" s="609"/>
      <c r="AG94" s="609"/>
      <c r="AH94" s="609"/>
      <c r="AI94" s="609"/>
      <c r="AJ94" s="609"/>
      <c r="AK94" s="609"/>
      <c r="AL94" s="609"/>
      <c r="AM94" s="609"/>
      <c r="AN94" s="609"/>
      <c r="AO94" s="609"/>
      <c r="AP94" s="609"/>
      <c r="AQ94" s="609"/>
      <c r="AR94" s="609"/>
      <c r="AS94" s="609"/>
      <c r="AT94" s="609"/>
      <c r="AU94" s="609"/>
      <c r="AV94" s="609"/>
      <c r="AW94" s="609"/>
      <c r="AX94" s="609"/>
      <c r="AY94" s="609"/>
      <c r="AZ94" s="609"/>
      <c r="BA94" s="609"/>
      <c r="BB94" s="609"/>
      <c r="BC94" s="609"/>
      <c r="BD94" s="609"/>
      <c r="BE94" s="609"/>
      <c r="BF94" s="609"/>
      <c r="BG94" s="609"/>
      <c r="BH94" s="609"/>
      <c r="BI94" s="609"/>
      <c r="BJ94" s="609"/>
      <c r="BK94" s="609"/>
      <c r="BL94" s="609"/>
      <c r="BM94" s="609"/>
      <c r="BN94" s="609"/>
      <c r="BO94" s="609"/>
      <c r="BP94" s="609"/>
      <c r="BQ94" s="609"/>
      <c r="BR94" s="609"/>
      <c r="BS94" s="609"/>
      <c r="BT94" s="609"/>
      <c r="BU94" s="609"/>
      <c r="BV94" s="609"/>
      <c r="BW94" s="609"/>
      <c r="BX94" s="609"/>
      <c r="BY94" s="609"/>
      <c r="BZ94" s="609"/>
      <c r="CA94" s="609"/>
      <c r="CB94" s="609"/>
      <c r="CC94" s="609"/>
      <c r="CD94" s="609"/>
      <c r="CE94" s="609"/>
      <c r="CF94" s="609"/>
      <c r="CG94" s="609"/>
      <c r="CH94" s="609"/>
      <c r="CI94" s="609"/>
      <c r="CJ94" s="609"/>
      <c r="CK94" s="609"/>
      <c r="CL94" s="609"/>
      <c r="CM94" s="609"/>
      <c r="CN94" s="609"/>
      <c r="CO94" s="609"/>
      <c r="CP94" s="609"/>
      <c r="CQ94" s="613"/>
      <c r="CR94" s="618"/>
    </row>
    <row r="95" spans="1:96" s="619" customFormat="1" ht="18.75" thickBot="1" x14ac:dyDescent="0.4">
      <c r="A95" s="1"/>
      <c r="B95" s="69"/>
      <c r="C95" s="614"/>
      <c r="D95" s="609"/>
      <c r="E95" s="617"/>
      <c r="F95" s="431">
        <f>SUM(K81+T81+AC81+AL81+AU81+BD81+BM81+BV81+CE81+CN81)</f>
        <v>191</v>
      </c>
      <c r="G95" s="602">
        <f>(F95/F94)</f>
        <v>0.98453608247422686</v>
      </c>
      <c r="H95" s="609"/>
      <c r="I95" s="609"/>
      <c r="J95" s="609"/>
      <c r="K95" s="609"/>
      <c r="L95" s="609"/>
      <c r="M95" s="609"/>
      <c r="N95" s="609"/>
      <c r="O95" s="609"/>
      <c r="P95" s="609"/>
      <c r="Q95" s="609"/>
      <c r="R95" s="609"/>
      <c r="S95" s="609"/>
      <c r="T95" s="609"/>
      <c r="U95" s="609"/>
      <c r="V95" s="609"/>
      <c r="W95" s="609"/>
      <c r="X95" s="609"/>
      <c r="Y95" s="609"/>
      <c r="Z95" s="609"/>
      <c r="AA95" s="609"/>
      <c r="AB95" s="609"/>
      <c r="AC95" s="609"/>
      <c r="AD95" s="609"/>
      <c r="AE95" s="609"/>
      <c r="AF95" s="609"/>
      <c r="AG95" s="609"/>
      <c r="AH95" s="609"/>
      <c r="AI95" s="609"/>
      <c r="AJ95" s="609"/>
      <c r="AK95" s="609"/>
      <c r="AL95" s="609"/>
      <c r="AM95" s="609"/>
      <c r="AN95" s="609"/>
      <c r="AO95" s="609"/>
      <c r="AP95" s="609"/>
      <c r="AQ95" s="609"/>
      <c r="AR95" s="609"/>
      <c r="AS95" s="609"/>
      <c r="AT95" s="609"/>
      <c r="AU95" s="609"/>
      <c r="AV95" s="609"/>
      <c r="AW95" s="609"/>
      <c r="AX95" s="609"/>
      <c r="AY95" s="609"/>
      <c r="AZ95" s="609"/>
      <c r="BA95" s="609"/>
      <c r="BB95" s="609"/>
      <c r="BC95" s="609"/>
      <c r="BD95" s="609"/>
      <c r="BE95" s="609"/>
      <c r="BF95" s="609"/>
      <c r="BG95" s="609"/>
      <c r="BH95" s="609"/>
      <c r="BI95" s="609"/>
      <c r="BJ95" s="609"/>
      <c r="BK95" s="609"/>
      <c r="BL95" s="609"/>
      <c r="BM95" s="609"/>
      <c r="BN95" s="609"/>
      <c r="BO95" s="609"/>
      <c r="BP95" s="609"/>
      <c r="BQ95" s="609"/>
      <c r="BR95" s="609"/>
      <c r="BS95" s="609"/>
      <c r="BT95" s="609"/>
      <c r="BU95" s="609"/>
      <c r="BV95" s="609"/>
      <c r="BW95" s="609"/>
      <c r="BX95" s="609"/>
      <c r="BY95" s="609"/>
      <c r="BZ95" s="609"/>
      <c r="CA95" s="609"/>
      <c r="CB95" s="609"/>
      <c r="CC95" s="609"/>
      <c r="CD95" s="609"/>
      <c r="CE95" s="609"/>
      <c r="CF95" s="609"/>
      <c r="CG95" s="609"/>
      <c r="CH95" s="609"/>
      <c r="CI95" s="609"/>
      <c r="CJ95" s="609"/>
      <c r="CK95" s="609"/>
      <c r="CL95" s="609"/>
      <c r="CM95" s="609"/>
      <c r="CN95" s="609"/>
      <c r="CO95" s="609"/>
      <c r="CP95" s="609"/>
      <c r="CQ95" s="613"/>
      <c r="CR95" s="618"/>
    </row>
    <row r="96" spans="1:96" s="619" customFormat="1" ht="18.75" thickBot="1" x14ac:dyDescent="0.4">
      <c r="A96" s="1"/>
      <c r="B96" s="69"/>
      <c r="C96" s="614"/>
      <c r="D96" s="609"/>
      <c r="E96" s="430" t="s">
        <v>51</v>
      </c>
      <c r="F96" s="411">
        <f>COUNT(L11:L23,L52:L55)+COUNT(U11:U23,U52:U55)+COUNT(AD11:AD23,AD52:AD55)+COUNT(AM11:AM23,AM52:AM55)+COUNT(AV11:AV23,AV52:AV55)+COUNT(BE11:BE23,BE52:BE55)+COUNT(BN11:BN23,BN52:BN55)+COUNT(BW11:BW23,BW52:BW55)+COUNT(CF11:CF23,CF52:CF55)+COUNT(CO11:CO23,CO52:CO55)</f>
        <v>166</v>
      </c>
      <c r="G96" s="611"/>
      <c r="H96" s="609"/>
      <c r="I96" s="609"/>
      <c r="J96" s="609"/>
      <c r="K96" s="609"/>
      <c r="L96" s="609"/>
      <c r="M96" s="609"/>
      <c r="N96" s="609"/>
      <c r="O96" s="609"/>
      <c r="P96" s="609"/>
      <c r="Q96" s="609"/>
      <c r="R96" s="609"/>
      <c r="S96" s="609"/>
      <c r="T96" s="609"/>
      <c r="U96" s="609"/>
      <c r="V96" s="609"/>
      <c r="W96" s="609"/>
      <c r="X96" s="609"/>
      <c r="Y96" s="609"/>
      <c r="Z96" s="609"/>
      <c r="AA96" s="609"/>
      <c r="AB96" s="609"/>
      <c r="AC96" s="609"/>
      <c r="AD96" s="609"/>
      <c r="AE96" s="609"/>
      <c r="AF96" s="609"/>
      <c r="AG96" s="609"/>
      <c r="AH96" s="609"/>
      <c r="AI96" s="609"/>
      <c r="AJ96" s="609"/>
      <c r="AK96" s="609"/>
      <c r="AL96" s="609"/>
      <c r="AM96" s="609"/>
      <c r="AN96" s="609"/>
      <c r="AO96" s="609"/>
      <c r="AP96" s="609"/>
      <c r="AQ96" s="609"/>
      <c r="AR96" s="609"/>
      <c r="AS96" s="609"/>
      <c r="AT96" s="609"/>
      <c r="AU96" s="609"/>
      <c r="AV96" s="609"/>
      <c r="AW96" s="609"/>
      <c r="AX96" s="609"/>
      <c r="AY96" s="609"/>
      <c r="AZ96" s="609"/>
      <c r="BA96" s="609"/>
      <c r="BB96" s="609"/>
      <c r="BC96" s="609"/>
      <c r="BD96" s="609"/>
      <c r="BE96" s="609"/>
      <c r="BF96" s="609"/>
      <c r="BG96" s="609"/>
      <c r="BH96" s="609"/>
      <c r="BI96" s="609"/>
      <c r="BJ96" s="609"/>
      <c r="BK96" s="609"/>
      <c r="BL96" s="609"/>
      <c r="BM96" s="609"/>
      <c r="BN96" s="609"/>
      <c r="BO96" s="609"/>
      <c r="BP96" s="609"/>
      <c r="BQ96" s="609"/>
      <c r="BR96" s="609"/>
      <c r="BS96" s="609"/>
      <c r="BT96" s="609"/>
      <c r="BU96" s="609"/>
      <c r="BV96" s="609"/>
      <c r="BW96" s="609"/>
      <c r="BX96" s="609"/>
      <c r="BY96" s="609"/>
      <c r="BZ96" s="609"/>
      <c r="CA96" s="609"/>
      <c r="CB96" s="609"/>
      <c r="CC96" s="609"/>
      <c r="CD96" s="609"/>
      <c r="CE96" s="609"/>
      <c r="CF96" s="609"/>
      <c r="CG96" s="609"/>
      <c r="CH96" s="609"/>
      <c r="CI96" s="609"/>
      <c r="CJ96" s="609"/>
      <c r="CK96" s="609"/>
      <c r="CL96" s="609"/>
      <c r="CM96" s="609"/>
      <c r="CN96" s="609"/>
      <c r="CO96" s="609"/>
      <c r="CP96" s="609"/>
      <c r="CQ96" s="613"/>
      <c r="CR96" s="618"/>
    </row>
    <row r="97" spans="1:96" s="619" customFormat="1" ht="18.75" thickBot="1" x14ac:dyDescent="0.4">
      <c r="A97" s="1"/>
      <c r="B97" s="69"/>
      <c r="C97" s="614"/>
      <c r="D97" s="609"/>
      <c r="E97" s="616"/>
      <c r="F97" s="431">
        <f>SUM(L81+U81+AD81+AM81+AV81+BE81+BN81+BW81+CF81+CO81)</f>
        <v>154</v>
      </c>
      <c r="G97" s="602">
        <f>(F97/F96)</f>
        <v>0.92771084337349397</v>
      </c>
      <c r="H97" s="609"/>
      <c r="I97" s="609"/>
      <c r="J97" s="609"/>
      <c r="K97" s="609"/>
      <c r="L97" s="609"/>
      <c r="M97" s="609"/>
      <c r="N97" s="609"/>
      <c r="O97" s="609"/>
      <c r="P97" s="609"/>
      <c r="Q97" s="609"/>
      <c r="R97" s="609"/>
      <c r="S97" s="609"/>
      <c r="T97" s="609"/>
      <c r="U97" s="609"/>
      <c r="V97" s="609"/>
      <c r="W97" s="609"/>
      <c r="X97" s="609"/>
      <c r="Y97" s="609"/>
      <c r="Z97" s="609"/>
      <c r="AA97" s="609"/>
      <c r="AB97" s="609"/>
      <c r="AC97" s="609"/>
      <c r="AD97" s="609"/>
      <c r="AE97" s="609"/>
      <c r="AF97" s="609"/>
      <c r="AG97" s="609"/>
      <c r="AH97" s="609"/>
      <c r="AI97" s="609"/>
      <c r="AJ97" s="609"/>
      <c r="AK97" s="609"/>
      <c r="AL97" s="609"/>
      <c r="AM97" s="609"/>
      <c r="AN97" s="609"/>
      <c r="AO97" s="609"/>
      <c r="AP97" s="609"/>
      <c r="AQ97" s="609"/>
      <c r="AR97" s="609"/>
      <c r="AS97" s="609"/>
      <c r="AT97" s="609"/>
      <c r="AU97" s="609"/>
      <c r="AV97" s="609"/>
      <c r="AW97" s="609"/>
      <c r="AX97" s="609"/>
      <c r="AY97" s="609"/>
      <c r="AZ97" s="609"/>
      <c r="BA97" s="609"/>
      <c r="BB97" s="609"/>
      <c r="BC97" s="609"/>
      <c r="BD97" s="609"/>
      <c r="BE97" s="609"/>
      <c r="BF97" s="609"/>
      <c r="BG97" s="609"/>
      <c r="BH97" s="609"/>
      <c r="BI97" s="609"/>
      <c r="BJ97" s="609"/>
      <c r="BK97" s="609"/>
      <c r="BL97" s="609"/>
      <c r="BM97" s="609"/>
      <c r="BN97" s="609"/>
      <c r="BO97" s="609"/>
      <c r="BP97" s="609"/>
      <c r="BQ97" s="609"/>
      <c r="BR97" s="609"/>
      <c r="BS97" s="609"/>
      <c r="BT97" s="609"/>
      <c r="BU97" s="609"/>
      <c r="BV97" s="609"/>
      <c r="BW97" s="609"/>
      <c r="BX97" s="609"/>
      <c r="BY97" s="609"/>
      <c r="BZ97" s="609"/>
      <c r="CA97" s="609"/>
      <c r="CB97" s="609"/>
      <c r="CC97" s="609"/>
      <c r="CD97" s="609"/>
      <c r="CE97" s="609"/>
      <c r="CF97" s="609"/>
      <c r="CG97" s="609"/>
      <c r="CH97" s="609"/>
      <c r="CI97" s="609"/>
      <c r="CJ97" s="609"/>
      <c r="CK97" s="609"/>
      <c r="CL97" s="609"/>
      <c r="CM97" s="609"/>
      <c r="CN97" s="609"/>
      <c r="CO97" s="609"/>
      <c r="CP97" s="609"/>
      <c r="CQ97" s="613"/>
      <c r="CR97" s="618"/>
    </row>
    <row r="98" spans="1:96" s="619" customFormat="1" ht="18.75" thickBot="1" x14ac:dyDescent="0.4">
      <c r="A98" s="1"/>
      <c r="B98" s="69"/>
      <c r="C98" s="614"/>
      <c r="D98" s="609"/>
      <c r="E98" s="98" t="s">
        <v>151</v>
      </c>
      <c r="F98" s="411">
        <f>COUNT(M11:M23,M57:M71)+COUNT(V11:V23,V57:V71)+COUNT(AE11:AE23,AE57:AE71)+COUNT(AN11:AN23,AN57:AN71)+COUNT(AW11:AW23,AW57:AW71)+COUNT(BF11:BF23,BF57:BF71)+COUNT(BO11:BO23,BO57:BO71)+COUNT(BX11:BX23,BX57:BX71)+COUNT(CG11:CG23,CG57:CG71)+COUNT(CP11:CP23,CP57:CP71)</f>
        <v>274</v>
      </c>
      <c r="G98" s="611"/>
      <c r="H98" s="609"/>
      <c r="I98" s="609"/>
      <c r="J98" s="609"/>
      <c r="K98" s="609"/>
      <c r="L98" s="609"/>
      <c r="M98" s="609"/>
      <c r="N98" s="609"/>
      <c r="O98" s="609"/>
      <c r="P98" s="609"/>
      <c r="Q98" s="609"/>
      <c r="R98" s="609"/>
      <c r="S98" s="609"/>
      <c r="T98" s="609"/>
      <c r="U98" s="609"/>
      <c r="V98" s="609"/>
      <c r="W98" s="609"/>
      <c r="X98" s="609"/>
      <c r="Y98" s="609"/>
      <c r="Z98" s="609"/>
      <c r="AA98" s="609"/>
      <c r="AB98" s="609"/>
      <c r="AC98" s="609"/>
      <c r="AD98" s="609"/>
      <c r="AE98" s="609"/>
      <c r="AF98" s="609"/>
      <c r="AG98" s="609"/>
      <c r="AH98" s="609"/>
      <c r="AI98" s="609"/>
      <c r="AJ98" s="609"/>
      <c r="AK98" s="609"/>
      <c r="AL98" s="609"/>
      <c r="AM98" s="609"/>
      <c r="AN98" s="609"/>
      <c r="AO98" s="609"/>
      <c r="AP98" s="609"/>
      <c r="AQ98" s="609"/>
      <c r="AR98" s="609"/>
      <c r="AS98" s="609"/>
      <c r="AT98" s="609"/>
      <c r="AU98" s="609"/>
      <c r="AV98" s="609"/>
      <c r="AW98" s="609"/>
      <c r="AX98" s="609"/>
      <c r="AY98" s="609"/>
      <c r="AZ98" s="609"/>
      <c r="BA98" s="609"/>
      <c r="BB98" s="609"/>
      <c r="BC98" s="609"/>
      <c r="BD98" s="609"/>
      <c r="BE98" s="609"/>
      <c r="BF98" s="609"/>
      <c r="BG98" s="609"/>
      <c r="BH98" s="609"/>
      <c r="BI98" s="609"/>
      <c r="BJ98" s="609"/>
      <c r="BK98" s="609"/>
      <c r="BL98" s="609"/>
      <c r="BM98" s="609"/>
      <c r="BN98" s="609"/>
      <c r="BO98" s="609"/>
      <c r="BP98" s="609"/>
      <c r="BQ98" s="609"/>
      <c r="BR98" s="609"/>
      <c r="BS98" s="609"/>
      <c r="BT98" s="609"/>
      <c r="BU98" s="609"/>
      <c r="BV98" s="609"/>
      <c r="BW98" s="609"/>
      <c r="BX98" s="609"/>
      <c r="BY98" s="609"/>
      <c r="BZ98" s="609"/>
      <c r="CA98" s="609"/>
      <c r="CB98" s="609"/>
      <c r="CC98" s="609"/>
      <c r="CD98" s="609"/>
      <c r="CE98" s="609"/>
      <c r="CF98" s="609"/>
      <c r="CG98" s="609"/>
      <c r="CH98" s="609"/>
      <c r="CI98" s="609"/>
      <c r="CJ98" s="609"/>
      <c r="CK98" s="609"/>
      <c r="CL98" s="609"/>
      <c r="CM98" s="609"/>
      <c r="CN98" s="609"/>
      <c r="CO98" s="609"/>
      <c r="CP98" s="609"/>
      <c r="CQ98" s="613"/>
      <c r="CR98" s="618"/>
    </row>
    <row r="99" spans="1:96" s="619" customFormat="1" ht="18.75" thickBot="1" x14ac:dyDescent="0.4">
      <c r="A99" s="1"/>
      <c r="B99" s="69"/>
      <c r="C99" s="614"/>
      <c r="D99" s="609"/>
      <c r="E99" s="616"/>
      <c r="F99" s="431">
        <f>SUM(M81+V81+AE81+AN81+AW81+BF81+BO81+BX81+CG81+CP81)</f>
        <v>188</v>
      </c>
      <c r="G99" s="602">
        <f>(F99/F98)</f>
        <v>0.68613138686131392</v>
      </c>
      <c r="H99" s="609"/>
      <c r="I99" s="609"/>
      <c r="J99" s="609"/>
      <c r="K99" s="609"/>
      <c r="L99" s="609"/>
      <c r="M99" s="609"/>
      <c r="N99" s="609"/>
      <c r="O99" s="609"/>
      <c r="P99" s="609"/>
      <c r="Q99" s="609"/>
      <c r="R99" s="609"/>
      <c r="S99" s="609"/>
      <c r="T99" s="609"/>
      <c r="U99" s="609"/>
      <c r="V99" s="609"/>
      <c r="W99" s="609"/>
      <c r="X99" s="609"/>
      <c r="Y99" s="609"/>
      <c r="Z99" s="609"/>
      <c r="AA99" s="609"/>
      <c r="AB99" s="609"/>
      <c r="AC99" s="609"/>
      <c r="AD99" s="609"/>
      <c r="AE99" s="609"/>
      <c r="AF99" s="609"/>
      <c r="AG99" s="609"/>
      <c r="AH99" s="609"/>
      <c r="AI99" s="609"/>
      <c r="AJ99" s="609"/>
      <c r="AK99" s="609"/>
      <c r="AL99" s="609"/>
      <c r="AM99" s="609"/>
      <c r="AN99" s="609"/>
      <c r="AO99" s="609"/>
      <c r="AP99" s="609"/>
      <c r="AQ99" s="609"/>
      <c r="AR99" s="609"/>
      <c r="AS99" s="609"/>
      <c r="AT99" s="609"/>
      <c r="AU99" s="609"/>
      <c r="AV99" s="609"/>
      <c r="AW99" s="609"/>
      <c r="AX99" s="609"/>
      <c r="AY99" s="609"/>
      <c r="AZ99" s="609"/>
      <c r="BA99" s="609"/>
      <c r="BB99" s="609"/>
      <c r="BC99" s="609"/>
      <c r="BD99" s="609"/>
      <c r="BE99" s="609"/>
      <c r="BF99" s="609"/>
      <c r="BG99" s="609"/>
      <c r="BH99" s="609"/>
      <c r="BI99" s="609"/>
      <c r="BJ99" s="609"/>
      <c r="BK99" s="609"/>
      <c r="BL99" s="609"/>
      <c r="BM99" s="609"/>
      <c r="BN99" s="609"/>
      <c r="BO99" s="609"/>
      <c r="BP99" s="609"/>
      <c r="BQ99" s="609"/>
      <c r="BR99" s="609"/>
      <c r="BS99" s="609"/>
      <c r="BT99" s="609"/>
      <c r="BU99" s="609"/>
      <c r="BV99" s="609"/>
      <c r="BW99" s="609"/>
      <c r="BX99" s="609"/>
      <c r="BY99" s="609"/>
      <c r="BZ99" s="609"/>
      <c r="CA99" s="609"/>
      <c r="CB99" s="609"/>
      <c r="CC99" s="609"/>
      <c r="CD99" s="609"/>
      <c r="CE99" s="609"/>
      <c r="CF99" s="609"/>
      <c r="CG99" s="609"/>
      <c r="CH99" s="609"/>
      <c r="CI99" s="609"/>
      <c r="CJ99" s="609"/>
      <c r="CK99" s="609"/>
      <c r="CL99" s="609"/>
      <c r="CM99" s="609"/>
      <c r="CN99" s="609"/>
      <c r="CO99" s="609"/>
      <c r="CP99" s="609"/>
      <c r="CQ99" s="613"/>
      <c r="CR99" s="618"/>
    </row>
    <row r="100" spans="1:96" s="619" customFormat="1" ht="18.75" thickBot="1" x14ac:dyDescent="0.4">
      <c r="A100" s="1"/>
      <c r="B100" s="69"/>
      <c r="C100" s="614"/>
      <c r="D100" s="609"/>
      <c r="E100" s="429" t="s">
        <v>69</v>
      </c>
      <c r="F100" s="411">
        <f>COUNT(N11:N23,N73:N80)+COUNT(W11:W23,W73:W80)+COUNT(AF11:AF23,AF73:AF80)+COUNT(AO11:AO23,AO73:AO80)+COUNT(AX11:AX23,AX73:AX80)+COUNT(BG11:BG23,BG73:BG80)+COUNT(BP11:BP23,BP73:BP80)+COUNT(BY11:BY23,BY73:BY80)+COUNT(CH11:CH23,CH73:CH80)+COUNT(CQ11:CQ23,CQ73:CQ80)</f>
        <v>203</v>
      </c>
      <c r="G100" s="611"/>
      <c r="H100" s="609"/>
      <c r="I100" s="609"/>
      <c r="J100" s="609"/>
      <c r="K100" s="609"/>
      <c r="L100" s="609"/>
      <c r="M100" s="609"/>
      <c r="N100" s="609"/>
      <c r="O100" s="609"/>
      <c r="P100" s="609"/>
      <c r="Q100" s="609"/>
      <c r="R100" s="609"/>
      <c r="S100" s="609"/>
      <c r="T100" s="609"/>
      <c r="U100" s="609"/>
      <c r="V100" s="609"/>
      <c r="W100" s="609"/>
      <c r="X100" s="609"/>
      <c r="Y100" s="609"/>
      <c r="Z100" s="609"/>
      <c r="AA100" s="609"/>
      <c r="AB100" s="609"/>
      <c r="AC100" s="609"/>
      <c r="AD100" s="609"/>
      <c r="AE100" s="609"/>
      <c r="AF100" s="609"/>
      <c r="AG100" s="609"/>
      <c r="AH100" s="609"/>
      <c r="AI100" s="609"/>
      <c r="AJ100" s="609"/>
      <c r="AK100" s="609"/>
      <c r="AL100" s="609"/>
      <c r="AM100" s="609"/>
      <c r="AN100" s="609"/>
      <c r="AO100" s="609"/>
      <c r="AP100" s="609"/>
      <c r="AQ100" s="609"/>
      <c r="AR100" s="609"/>
      <c r="AS100" s="609"/>
      <c r="AT100" s="609"/>
      <c r="AU100" s="609"/>
      <c r="AV100" s="609"/>
      <c r="AW100" s="609"/>
      <c r="AX100" s="609"/>
      <c r="AY100" s="609"/>
      <c r="AZ100" s="609"/>
      <c r="BA100" s="609"/>
      <c r="BB100" s="609"/>
      <c r="BC100" s="609"/>
      <c r="BD100" s="609"/>
      <c r="BE100" s="609"/>
      <c r="BF100" s="609"/>
      <c r="BG100" s="609"/>
      <c r="BH100" s="609"/>
      <c r="BI100" s="609"/>
      <c r="BJ100" s="609"/>
      <c r="BK100" s="609"/>
      <c r="BL100" s="609"/>
      <c r="BM100" s="609"/>
      <c r="BN100" s="609"/>
      <c r="BO100" s="609"/>
      <c r="BP100" s="609"/>
      <c r="BQ100" s="609"/>
      <c r="BR100" s="609"/>
      <c r="BS100" s="609"/>
      <c r="BT100" s="609"/>
      <c r="BU100" s="609"/>
      <c r="BV100" s="609"/>
      <c r="BW100" s="609"/>
      <c r="BX100" s="609"/>
      <c r="BY100" s="609"/>
      <c r="BZ100" s="609"/>
      <c r="CA100" s="609"/>
      <c r="CB100" s="609"/>
      <c r="CC100" s="609"/>
      <c r="CD100" s="609"/>
      <c r="CE100" s="609"/>
      <c r="CF100" s="609"/>
      <c r="CG100" s="609"/>
      <c r="CH100" s="609"/>
      <c r="CI100" s="609"/>
      <c r="CJ100" s="609"/>
      <c r="CK100" s="609"/>
      <c r="CL100" s="609"/>
      <c r="CM100" s="609"/>
      <c r="CN100" s="609"/>
      <c r="CO100" s="609"/>
      <c r="CP100" s="609"/>
      <c r="CQ100" s="613"/>
      <c r="CR100" s="618"/>
    </row>
    <row r="101" spans="1:96" s="619" customFormat="1" ht="18" customHeight="1" thickBot="1" x14ac:dyDescent="0.4">
      <c r="A101" s="1"/>
      <c r="B101" s="69"/>
      <c r="C101" s="614"/>
      <c r="D101" s="609"/>
      <c r="E101" s="611"/>
      <c r="F101" s="431">
        <f>SUM(N81+W81+AF81+AO81+AX81+BG81+BP81+BY81+CH81+CQ81)</f>
        <v>189</v>
      </c>
      <c r="G101" s="602">
        <f>(F101/F100)</f>
        <v>0.93103448275862066</v>
      </c>
      <c r="H101" s="609"/>
      <c r="I101" s="609"/>
      <c r="J101" s="609"/>
      <c r="K101" s="609"/>
      <c r="L101" s="609"/>
      <c r="M101" s="609"/>
      <c r="N101" s="609"/>
      <c r="O101" s="609"/>
      <c r="P101" s="609"/>
      <c r="Q101" s="609"/>
      <c r="R101" s="609"/>
      <c r="S101" s="609"/>
      <c r="T101" s="609"/>
      <c r="U101" s="609"/>
      <c r="V101" s="609"/>
      <c r="W101" s="609"/>
      <c r="X101" s="609"/>
      <c r="Y101" s="609"/>
      <c r="Z101" s="609"/>
      <c r="AA101" s="609"/>
      <c r="AB101" s="609"/>
      <c r="AC101" s="609"/>
      <c r="AD101" s="609"/>
      <c r="AE101" s="609"/>
      <c r="AF101" s="609"/>
      <c r="AG101" s="609"/>
      <c r="AH101" s="609"/>
      <c r="AI101" s="609"/>
      <c r="AJ101" s="609"/>
      <c r="AK101" s="609"/>
      <c r="AL101" s="609"/>
      <c r="AM101" s="609"/>
      <c r="AN101" s="609"/>
      <c r="AO101" s="609"/>
      <c r="AP101" s="609"/>
      <c r="AQ101" s="609"/>
      <c r="AR101" s="609"/>
      <c r="AS101" s="609"/>
      <c r="AT101" s="609"/>
      <c r="AU101" s="609"/>
      <c r="AV101" s="609"/>
      <c r="AW101" s="609"/>
      <c r="AX101" s="609"/>
      <c r="AY101" s="609"/>
      <c r="AZ101" s="609"/>
      <c r="BA101" s="609"/>
      <c r="BB101" s="609"/>
      <c r="BC101" s="609"/>
      <c r="BD101" s="609"/>
      <c r="BE101" s="609"/>
      <c r="BF101" s="609"/>
      <c r="BG101" s="609"/>
      <c r="BH101" s="609"/>
      <c r="BI101" s="609"/>
      <c r="BJ101" s="609"/>
      <c r="BK101" s="609"/>
      <c r="BL101" s="609"/>
      <c r="BM101" s="609"/>
      <c r="BN101" s="609"/>
      <c r="BO101" s="609"/>
      <c r="BP101" s="609"/>
      <c r="BQ101" s="609"/>
      <c r="BR101" s="609"/>
      <c r="BS101" s="609"/>
      <c r="BT101" s="609"/>
      <c r="BU101" s="609"/>
      <c r="BV101" s="609"/>
      <c r="BW101" s="609"/>
      <c r="BX101" s="609"/>
      <c r="BY101" s="609"/>
      <c r="BZ101" s="609"/>
      <c r="CA101" s="609"/>
      <c r="CB101" s="609"/>
      <c r="CC101" s="609"/>
      <c r="CD101" s="609"/>
      <c r="CE101" s="609"/>
      <c r="CF101" s="609"/>
      <c r="CG101" s="609"/>
      <c r="CH101" s="609"/>
      <c r="CI101" s="609"/>
      <c r="CJ101" s="609"/>
      <c r="CK101" s="609"/>
      <c r="CL101" s="609"/>
      <c r="CM101" s="609"/>
      <c r="CN101" s="609"/>
      <c r="CO101" s="609"/>
      <c r="CP101" s="609"/>
      <c r="CQ101" s="613"/>
      <c r="CR101" s="618"/>
    </row>
    <row r="102" spans="1:96" s="619" customFormat="1" ht="18" customHeight="1" x14ac:dyDescent="0.35">
      <c r="B102" s="621"/>
      <c r="C102" s="614"/>
      <c r="D102" s="1092" t="s">
        <v>516</v>
      </c>
      <c r="E102" s="609"/>
      <c r="F102" s="609"/>
      <c r="G102" s="609"/>
      <c r="H102" s="609"/>
      <c r="I102" s="609"/>
      <c r="J102" s="609"/>
      <c r="K102" s="609"/>
      <c r="L102" s="609"/>
      <c r="M102" s="609"/>
      <c r="N102" s="609"/>
      <c r="O102" s="609"/>
      <c r="P102" s="609"/>
      <c r="Q102" s="609"/>
      <c r="R102" s="609"/>
      <c r="S102" s="609"/>
      <c r="T102" s="609"/>
      <c r="U102" s="609"/>
      <c r="V102" s="609"/>
      <c r="W102" s="609"/>
      <c r="X102" s="609"/>
      <c r="Y102" s="609"/>
      <c r="Z102" s="609"/>
      <c r="AA102" s="609"/>
      <c r="AB102" s="609"/>
      <c r="AC102" s="609"/>
      <c r="AD102" s="609"/>
      <c r="AE102" s="609"/>
      <c r="AF102" s="609"/>
      <c r="AG102" s="609"/>
      <c r="AH102" s="609"/>
      <c r="AI102" s="609"/>
      <c r="AJ102" s="609"/>
      <c r="AK102" s="609"/>
      <c r="AL102" s="609"/>
      <c r="AM102" s="609"/>
      <c r="AN102" s="609"/>
      <c r="AO102" s="609"/>
      <c r="AP102" s="609"/>
      <c r="AQ102" s="609"/>
      <c r="AR102" s="609"/>
      <c r="AS102" s="609"/>
      <c r="AT102" s="609"/>
      <c r="AU102" s="609"/>
      <c r="AV102" s="609"/>
      <c r="AW102" s="609"/>
      <c r="AX102" s="609"/>
      <c r="AY102" s="609"/>
      <c r="AZ102" s="609"/>
      <c r="BA102" s="609"/>
      <c r="BB102" s="609"/>
      <c r="BC102" s="609"/>
      <c r="BD102" s="609"/>
      <c r="BE102" s="609"/>
      <c r="BF102" s="609"/>
      <c r="BG102" s="609"/>
      <c r="BH102" s="609"/>
      <c r="BI102" s="609"/>
      <c r="BJ102" s="609"/>
      <c r="BK102" s="609"/>
      <c r="BL102" s="609"/>
      <c r="BM102" s="609"/>
      <c r="BN102" s="609"/>
      <c r="BO102" s="609"/>
      <c r="BP102" s="609"/>
      <c r="BQ102" s="609"/>
      <c r="BR102" s="609"/>
      <c r="BS102" s="609"/>
      <c r="BT102" s="609"/>
      <c r="BU102" s="609"/>
      <c r="BV102" s="609"/>
      <c r="BW102" s="609"/>
      <c r="BX102" s="609"/>
      <c r="BY102" s="609"/>
      <c r="BZ102" s="609"/>
      <c r="CA102" s="609"/>
      <c r="CB102" s="609"/>
      <c r="CC102" s="609"/>
      <c r="CD102" s="609"/>
      <c r="CE102" s="609"/>
      <c r="CF102" s="609"/>
      <c r="CG102" s="609"/>
      <c r="CH102" s="609"/>
      <c r="CI102" s="609"/>
      <c r="CJ102" s="609"/>
      <c r="CK102" s="609"/>
      <c r="CL102" s="609"/>
      <c r="CM102" s="609"/>
      <c r="CN102" s="609"/>
      <c r="CO102" s="609"/>
      <c r="CP102" s="609"/>
      <c r="CQ102" s="613"/>
      <c r="CR102" s="618"/>
    </row>
    <row r="103" spans="1:96" s="619" customFormat="1" ht="18" x14ac:dyDescent="0.35">
      <c r="B103" s="621"/>
      <c r="C103" s="622"/>
      <c r="D103" s="526" t="s">
        <v>353</v>
      </c>
      <c r="E103" s="609"/>
      <c r="F103" s="518"/>
      <c r="G103" s="518"/>
      <c r="H103" s="518"/>
      <c r="I103" s="518"/>
      <c r="J103" s="518"/>
      <c r="K103" s="518"/>
      <c r="L103" s="518"/>
      <c r="M103" s="518"/>
      <c r="N103" s="518"/>
      <c r="O103" s="518"/>
      <c r="P103" s="518"/>
      <c r="Q103" s="518"/>
      <c r="R103" s="518"/>
      <c r="S103" s="518"/>
      <c r="T103" s="518"/>
      <c r="U103" s="518"/>
      <c r="V103" s="518"/>
      <c r="W103" s="518"/>
      <c r="X103" s="518"/>
      <c r="Y103" s="518"/>
      <c r="Z103" s="518"/>
      <c r="AA103" s="518"/>
      <c r="AB103" s="518"/>
      <c r="AC103" s="518"/>
      <c r="AD103" s="518"/>
      <c r="AE103" s="518"/>
      <c r="AF103" s="518"/>
      <c r="AG103" s="518"/>
      <c r="AH103" s="518"/>
      <c r="AI103" s="518"/>
      <c r="AJ103" s="518"/>
      <c r="AK103" s="518"/>
      <c r="AL103" s="518"/>
      <c r="AM103" s="518"/>
      <c r="AN103" s="518"/>
      <c r="AO103" s="518"/>
      <c r="AP103" s="518"/>
      <c r="AQ103" s="518"/>
      <c r="AR103" s="518"/>
      <c r="AS103" s="518"/>
      <c r="AT103" s="518"/>
      <c r="AU103" s="518"/>
      <c r="AV103" s="518"/>
      <c r="AW103" s="518"/>
      <c r="AX103" s="518"/>
      <c r="AY103" s="518"/>
      <c r="AZ103" s="518"/>
      <c r="BA103" s="518"/>
      <c r="BB103" s="518"/>
      <c r="BC103" s="518"/>
      <c r="BD103" s="518"/>
      <c r="BE103" s="518"/>
      <c r="BF103" s="518"/>
      <c r="BG103" s="518"/>
      <c r="BH103" s="518"/>
      <c r="BI103" s="518"/>
      <c r="BJ103" s="518"/>
      <c r="BK103" s="518"/>
      <c r="BL103" s="518"/>
      <c r="BM103" s="518"/>
      <c r="BN103" s="518"/>
      <c r="BO103" s="518"/>
      <c r="BP103" s="518"/>
      <c r="BQ103" s="518"/>
      <c r="BR103" s="518"/>
      <c r="BS103" s="518"/>
      <c r="BT103" s="518"/>
      <c r="BU103" s="518"/>
      <c r="BV103" s="518"/>
      <c r="BW103" s="518"/>
      <c r="BX103" s="518"/>
      <c r="BY103" s="518"/>
      <c r="BZ103" s="518"/>
      <c r="CA103" s="518"/>
      <c r="CB103" s="518"/>
      <c r="CC103" s="518"/>
      <c r="CD103" s="518"/>
      <c r="CE103" s="518"/>
      <c r="CF103" s="518"/>
      <c r="CG103" s="518"/>
      <c r="CH103" s="518"/>
      <c r="CI103" s="518"/>
      <c r="CJ103" s="518"/>
      <c r="CK103" s="518"/>
      <c r="CL103" s="518"/>
      <c r="CM103" s="518"/>
      <c r="CN103" s="518"/>
      <c r="CO103" s="518"/>
      <c r="CP103" s="518"/>
      <c r="CQ103" s="620"/>
      <c r="CR103" s="618"/>
    </row>
    <row r="104" spans="1:96" s="619" customFormat="1" ht="18" x14ac:dyDescent="0.35">
      <c r="B104" s="621"/>
      <c r="C104" s="622"/>
      <c r="D104" s="526" t="s">
        <v>354</v>
      </c>
      <c r="E104" s="609"/>
      <c r="F104" s="518"/>
      <c r="G104" s="518"/>
      <c r="H104" s="518"/>
      <c r="I104" s="518"/>
      <c r="J104" s="518"/>
      <c r="K104" s="518"/>
      <c r="L104" s="518"/>
      <c r="M104" s="518"/>
      <c r="N104" s="518"/>
      <c r="O104" s="518"/>
      <c r="P104" s="518"/>
      <c r="Q104" s="518"/>
      <c r="R104" s="518"/>
      <c r="S104" s="518"/>
      <c r="T104" s="518"/>
      <c r="U104" s="518"/>
      <c r="V104" s="518"/>
      <c r="W104" s="518"/>
      <c r="X104" s="518"/>
      <c r="Y104" s="518"/>
      <c r="Z104" s="518"/>
      <c r="AA104" s="518"/>
      <c r="AB104" s="518"/>
      <c r="AC104" s="518"/>
      <c r="AD104" s="518"/>
      <c r="AE104" s="518"/>
      <c r="AF104" s="518"/>
      <c r="AG104" s="518"/>
      <c r="AH104" s="518"/>
      <c r="AI104" s="518"/>
      <c r="AJ104" s="518"/>
      <c r="AK104" s="518"/>
      <c r="AL104" s="518"/>
      <c r="AM104" s="518"/>
      <c r="AN104" s="518"/>
      <c r="AO104" s="518"/>
      <c r="AP104" s="518"/>
      <c r="AQ104" s="518"/>
      <c r="AR104" s="518"/>
      <c r="AS104" s="518"/>
      <c r="AT104" s="518"/>
      <c r="AU104" s="518"/>
      <c r="AV104" s="518"/>
      <c r="AW104" s="518"/>
      <c r="AX104" s="518"/>
      <c r="AY104" s="518"/>
      <c r="AZ104" s="518"/>
      <c r="BA104" s="518"/>
      <c r="BB104" s="518"/>
      <c r="BC104" s="518"/>
      <c r="BD104" s="518"/>
      <c r="BE104" s="518"/>
      <c r="BF104" s="518"/>
      <c r="BG104" s="518"/>
      <c r="BH104" s="518"/>
      <c r="BI104" s="518"/>
      <c r="BJ104" s="518"/>
      <c r="BK104" s="518"/>
      <c r="BL104" s="518"/>
      <c r="BM104" s="518"/>
      <c r="BN104" s="518"/>
      <c r="BO104" s="518"/>
      <c r="BP104" s="518"/>
      <c r="BQ104" s="518"/>
      <c r="BR104" s="518"/>
      <c r="BS104" s="518"/>
      <c r="BT104" s="518"/>
      <c r="BU104" s="518"/>
      <c r="BV104" s="518"/>
      <c r="BW104" s="518"/>
      <c r="BX104" s="518"/>
      <c r="BY104" s="518"/>
      <c r="BZ104" s="518"/>
      <c r="CA104" s="518"/>
      <c r="CB104" s="518"/>
      <c r="CC104" s="518"/>
      <c r="CD104" s="518"/>
      <c r="CE104" s="518"/>
      <c r="CF104" s="518"/>
      <c r="CG104" s="518"/>
      <c r="CH104" s="518"/>
      <c r="CI104" s="518"/>
      <c r="CJ104" s="518"/>
      <c r="CK104" s="518"/>
      <c r="CL104" s="518"/>
      <c r="CM104" s="518"/>
      <c r="CN104" s="518"/>
      <c r="CO104" s="518"/>
      <c r="CP104" s="518"/>
      <c r="CQ104" s="620"/>
      <c r="CR104" s="618"/>
    </row>
    <row r="105" spans="1:96" s="619" customFormat="1" ht="54" x14ac:dyDescent="0.35">
      <c r="B105" s="621"/>
      <c r="C105" s="622"/>
      <c r="D105" s="658" t="s">
        <v>355</v>
      </c>
      <c r="E105" s="609"/>
      <c r="F105" s="518"/>
      <c r="G105" s="518"/>
      <c r="H105" s="518"/>
      <c r="I105" s="518"/>
      <c r="J105" s="518"/>
      <c r="K105" s="518"/>
      <c r="L105" s="518"/>
      <c r="M105" s="518"/>
      <c r="N105" s="518"/>
      <c r="O105" s="518"/>
      <c r="P105" s="518"/>
      <c r="Q105" s="518"/>
      <c r="R105" s="518"/>
      <c r="S105" s="518"/>
      <c r="T105" s="518"/>
      <c r="U105" s="518"/>
      <c r="V105" s="518"/>
      <c r="W105" s="518"/>
      <c r="X105" s="518"/>
      <c r="Y105" s="518"/>
      <c r="Z105" s="518"/>
      <c r="AA105" s="518"/>
      <c r="AB105" s="518"/>
      <c r="AC105" s="518"/>
      <c r="AD105" s="518"/>
      <c r="AE105" s="518"/>
      <c r="AF105" s="518"/>
      <c r="AG105" s="518"/>
      <c r="AH105" s="518"/>
      <c r="AI105" s="518"/>
      <c r="AJ105" s="518"/>
      <c r="AK105" s="518"/>
      <c r="AL105" s="518"/>
      <c r="AM105" s="518"/>
      <c r="AN105" s="518"/>
      <c r="AO105" s="518"/>
      <c r="AP105" s="518"/>
      <c r="AQ105" s="518"/>
      <c r="AR105" s="518"/>
      <c r="AS105" s="518"/>
      <c r="AT105" s="518"/>
      <c r="AU105" s="518"/>
      <c r="AV105" s="518"/>
      <c r="AW105" s="518"/>
      <c r="AX105" s="518"/>
      <c r="AY105" s="518"/>
      <c r="AZ105" s="518"/>
      <c r="BA105" s="518"/>
      <c r="BB105" s="518"/>
      <c r="BC105" s="518"/>
      <c r="BD105" s="518"/>
      <c r="BE105" s="518"/>
      <c r="BF105" s="518"/>
      <c r="BG105" s="518"/>
      <c r="BH105" s="518"/>
      <c r="BI105" s="518"/>
      <c r="BJ105" s="518"/>
      <c r="BK105" s="518"/>
      <c r="BL105" s="518"/>
      <c r="BM105" s="518"/>
      <c r="BN105" s="518"/>
      <c r="BO105" s="518"/>
      <c r="BP105" s="518"/>
      <c r="BQ105" s="518"/>
      <c r="BR105" s="518"/>
      <c r="BS105" s="518"/>
      <c r="BT105" s="518"/>
      <c r="BU105" s="518"/>
      <c r="BV105" s="518"/>
      <c r="BW105" s="518"/>
      <c r="BX105" s="518"/>
      <c r="BY105" s="518"/>
      <c r="BZ105" s="518"/>
      <c r="CA105" s="518"/>
      <c r="CB105" s="518"/>
      <c r="CC105" s="518"/>
      <c r="CD105" s="518"/>
      <c r="CE105" s="518"/>
      <c r="CF105" s="518"/>
      <c r="CG105" s="518"/>
      <c r="CH105" s="518"/>
      <c r="CI105" s="518"/>
      <c r="CJ105" s="518"/>
      <c r="CK105" s="518"/>
      <c r="CL105" s="518"/>
      <c r="CM105" s="518"/>
      <c r="CN105" s="518"/>
      <c r="CO105" s="518"/>
      <c r="CP105" s="518"/>
      <c r="CQ105" s="620"/>
      <c r="CR105" s="618"/>
    </row>
    <row r="106" spans="1:96" s="619" customFormat="1" ht="18" x14ac:dyDescent="0.35">
      <c r="B106" s="621"/>
      <c r="C106" s="622"/>
      <c r="D106" s="526" t="s">
        <v>356</v>
      </c>
      <c r="E106" s="609"/>
      <c r="F106" s="518"/>
      <c r="G106" s="518"/>
      <c r="H106" s="518"/>
      <c r="I106" s="518"/>
      <c r="J106" s="518"/>
      <c r="K106" s="518"/>
      <c r="L106" s="518"/>
      <c r="M106" s="518"/>
      <c r="N106" s="518"/>
      <c r="O106" s="518"/>
      <c r="P106" s="518"/>
      <c r="Q106" s="518"/>
      <c r="R106" s="518"/>
      <c r="S106" s="518"/>
      <c r="T106" s="518"/>
      <c r="U106" s="518"/>
      <c r="V106" s="518"/>
      <c r="W106" s="518"/>
      <c r="X106" s="518"/>
      <c r="Y106" s="518"/>
      <c r="Z106" s="518"/>
      <c r="AA106" s="518"/>
      <c r="AB106" s="518"/>
      <c r="AC106" s="518"/>
      <c r="AD106" s="518"/>
      <c r="AE106" s="518"/>
      <c r="AF106" s="518"/>
      <c r="AG106" s="518"/>
      <c r="AH106" s="518"/>
      <c r="AI106" s="518"/>
      <c r="AJ106" s="518"/>
      <c r="AK106" s="518"/>
      <c r="AL106" s="518"/>
      <c r="AM106" s="518"/>
      <c r="AN106" s="518"/>
      <c r="AO106" s="518"/>
      <c r="AP106" s="518"/>
      <c r="AQ106" s="518"/>
      <c r="AR106" s="518"/>
      <c r="AS106" s="518"/>
      <c r="AT106" s="518"/>
      <c r="AU106" s="518"/>
      <c r="AV106" s="518"/>
      <c r="AW106" s="518"/>
      <c r="AX106" s="518"/>
      <c r="AY106" s="518"/>
      <c r="AZ106" s="518"/>
      <c r="BA106" s="518"/>
      <c r="BB106" s="518"/>
      <c r="BC106" s="518"/>
      <c r="BD106" s="518"/>
      <c r="BE106" s="518"/>
      <c r="BF106" s="518"/>
      <c r="BG106" s="518"/>
      <c r="BH106" s="518"/>
      <c r="BI106" s="518"/>
      <c r="BJ106" s="518"/>
      <c r="BK106" s="518"/>
      <c r="BL106" s="518"/>
      <c r="BM106" s="518"/>
      <c r="BN106" s="518"/>
      <c r="BO106" s="518"/>
      <c r="BP106" s="518"/>
      <c r="BQ106" s="518"/>
      <c r="BR106" s="518"/>
      <c r="BS106" s="518"/>
      <c r="BT106" s="518"/>
      <c r="BU106" s="518"/>
      <c r="BV106" s="518"/>
      <c r="BW106" s="518"/>
      <c r="BX106" s="518"/>
      <c r="BY106" s="518"/>
      <c r="BZ106" s="518"/>
      <c r="CA106" s="518"/>
      <c r="CB106" s="518"/>
      <c r="CC106" s="518"/>
      <c r="CD106" s="518"/>
      <c r="CE106" s="518"/>
      <c r="CF106" s="518"/>
      <c r="CG106" s="518"/>
      <c r="CH106" s="518"/>
      <c r="CI106" s="518"/>
      <c r="CJ106" s="518"/>
      <c r="CK106" s="518"/>
      <c r="CL106" s="518"/>
      <c r="CM106" s="518"/>
      <c r="CN106" s="518"/>
      <c r="CO106" s="518"/>
      <c r="CP106" s="518"/>
      <c r="CQ106" s="620"/>
      <c r="CR106" s="618"/>
    </row>
    <row r="107" spans="1:96" s="619" customFormat="1" ht="18" x14ac:dyDescent="0.35">
      <c r="B107" s="621"/>
      <c r="C107" s="622"/>
      <c r="D107" s="526" t="s">
        <v>357</v>
      </c>
      <c r="E107" s="609"/>
      <c r="F107" s="518"/>
      <c r="G107" s="518"/>
      <c r="H107" s="518"/>
      <c r="I107" s="518"/>
      <c r="J107" s="518"/>
      <c r="K107" s="518"/>
      <c r="L107" s="518"/>
      <c r="M107" s="518"/>
      <c r="N107" s="518"/>
      <c r="O107" s="518"/>
      <c r="P107" s="518"/>
      <c r="Q107" s="518"/>
      <c r="R107" s="518"/>
      <c r="S107" s="518"/>
      <c r="T107" s="518"/>
      <c r="U107" s="518"/>
      <c r="V107" s="518"/>
      <c r="W107" s="518"/>
      <c r="X107" s="518"/>
      <c r="Y107" s="518"/>
      <c r="Z107" s="518"/>
      <c r="AA107" s="518"/>
      <c r="AB107" s="518"/>
      <c r="AC107" s="518"/>
      <c r="AD107" s="518"/>
      <c r="AE107" s="518"/>
      <c r="AF107" s="518"/>
      <c r="AG107" s="518"/>
      <c r="AH107" s="518"/>
      <c r="AI107" s="518"/>
      <c r="AJ107" s="518"/>
      <c r="AK107" s="518"/>
      <c r="AL107" s="518"/>
      <c r="AM107" s="518"/>
      <c r="AN107" s="518"/>
      <c r="AO107" s="518"/>
      <c r="AP107" s="518"/>
      <c r="AQ107" s="518"/>
      <c r="AR107" s="518"/>
      <c r="AS107" s="518"/>
      <c r="AT107" s="518"/>
      <c r="AU107" s="518"/>
      <c r="AV107" s="518"/>
      <c r="AW107" s="518"/>
      <c r="AX107" s="518"/>
      <c r="AY107" s="518"/>
      <c r="AZ107" s="518"/>
      <c r="BA107" s="518"/>
      <c r="BB107" s="518"/>
      <c r="BC107" s="518"/>
      <c r="BD107" s="518"/>
      <c r="BE107" s="518"/>
      <c r="BF107" s="518"/>
      <c r="BG107" s="518"/>
      <c r="BH107" s="518"/>
      <c r="BI107" s="518"/>
      <c r="BJ107" s="518"/>
      <c r="BK107" s="518"/>
      <c r="BL107" s="518"/>
      <c r="BM107" s="518"/>
      <c r="BN107" s="518"/>
      <c r="BO107" s="518"/>
      <c r="BP107" s="518"/>
      <c r="BQ107" s="518"/>
      <c r="BR107" s="518"/>
      <c r="BS107" s="518"/>
      <c r="BT107" s="518"/>
      <c r="BU107" s="518"/>
      <c r="BV107" s="518"/>
      <c r="BW107" s="518"/>
      <c r="BX107" s="518"/>
      <c r="BY107" s="518"/>
      <c r="BZ107" s="518"/>
      <c r="CA107" s="518"/>
      <c r="CB107" s="518"/>
      <c r="CC107" s="518"/>
      <c r="CD107" s="518"/>
      <c r="CE107" s="518"/>
      <c r="CF107" s="518"/>
      <c r="CG107" s="518"/>
      <c r="CH107" s="518"/>
      <c r="CI107" s="518"/>
      <c r="CJ107" s="518"/>
      <c r="CK107" s="518"/>
      <c r="CL107" s="518"/>
      <c r="CM107" s="518"/>
      <c r="CN107" s="518"/>
      <c r="CO107" s="518"/>
      <c r="CP107" s="518"/>
      <c r="CQ107" s="620"/>
      <c r="CR107" s="618"/>
    </row>
    <row r="108" spans="1:96" s="619" customFormat="1" ht="16.5" customHeight="1" x14ac:dyDescent="0.35">
      <c r="B108" s="621"/>
      <c r="C108" s="622"/>
      <c r="D108" s="659" t="s">
        <v>358</v>
      </c>
      <c r="E108" s="609"/>
      <c r="F108" s="518"/>
      <c r="G108" s="518"/>
      <c r="H108" s="518"/>
      <c r="I108" s="518"/>
      <c r="J108" s="518"/>
      <c r="K108" s="518"/>
      <c r="L108" s="518"/>
      <c r="M108" s="518"/>
      <c r="N108" s="518"/>
      <c r="O108" s="518"/>
      <c r="P108" s="518"/>
      <c r="Q108" s="518"/>
      <c r="R108" s="518"/>
      <c r="S108" s="518"/>
      <c r="T108" s="518"/>
      <c r="U108" s="518"/>
      <c r="V108" s="518"/>
      <c r="W108" s="518"/>
      <c r="X108" s="518"/>
      <c r="Y108" s="518"/>
      <c r="Z108" s="518"/>
      <c r="AA108" s="518"/>
      <c r="AB108" s="518"/>
      <c r="AC108" s="518"/>
      <c r="AD108" s="518"/>
      <c r="AE108" s="518"/>
      <c r="AF108" s="518"/>
      <c r="AG108" s="518"/>
      <c r="AH108" s="518"/>
      <c r="AI108" s="518"/>
      <c r="AJ108" s="518"/>
      <c r="AK108" s="518"/>
      <c r="AL108" s="518"/>
      <c r="AM108" s="518"/>
      <c r="AN108" s="518"/>
      <c r="AO108" s="518"/>
      <c r="AP108" s="518"/>
      <c r="AQ108" s="518"/>
      <c r="AR108" s="518"/>
      <c r="AS108" s="518"/>
      <c r="AT108" s="518"/>
      <c r="AU108" s="518"/>
      <c r="AV108" s="518"/>
      <c r="AW108" s="518"/>
      <c r="AX108" s="518"/>
      <c r="AY108" s="518"/>
      <c r="AZ108" s="518"/>
      <c r="BA108" s="518"/>
      <c r="BB108" s="518"/>
      <c r="BC108" s="518"/>
      <c r="BD108" s="518"/>
      <c r="BE108" s="518"/>
      <c r="BF108" s="518"/>
      <c r="BG108" s="518"/>
      <c r="BH108" s="518"/>
      <c r="BI108" s="518"/>
      <c r="BJ108" s="518"/>
      <c r="BK108" s="518"/>
      <c r="BL108" s="518"/>
      <c r="BM108" s="518"/>
      <c r="BN108" s="518"/>
      <c r="BO108" s="518"/>
      <c r="BP108" s="518"/>
      <c r="BQ108" s="518"/>
      <c r="BR108" s="518"/>
      <c r="BS108" s="518"/>
      <c r="BT108" s="518"/>
      <c r="BU108" s="518"/>
      <c r="BV108" s="518"/>
      <c r="BW108" s="518"/>
      <c r="BX108" s="518"/>
      <c r="BY108" s="518"/>
      <c r="BZ108" s="518"/>
      <c r="CA108" s="518"/>
      <c r="CB108" s="518"/>
      <c r="CC108" s="518"/>
      <c r="CD108" s="518"/>
      <c r="CE108" s="518"/>
      <c r="CF108" s="518"/>
      <c r="CG108" s="518"/>
      <c r="CH108" s="518"/>
      <c r="CI108" s="518"/>
      <c r="CJ108" s="518"/>
      <c r="CK108" s="518"/>
      <c r="CL108" s="518"/>
      <c r="CM108" s="518"/>
      <c r="CN108" s="518"/>
      <c r="CO108" s="518"/>
      <c r="CP108" s="518"/>
      <c r="CQ108" s="620"/>
      <c r="CR108" s="618"/>
    </row>
    <row r="109" spans="1:96" s="619" customFormat="1" ht="18" x14ac:dyDescent="0.35">
      <c r="B109" s="621"/>
      <c r="C109" s="622"/>
      <c r="D109" s="145"/>
      <c r="E109" s="609"/>
      <c r="F109" s="518"/>
      <c r="G109" s="518"/>
      <c r="H109" s="518"/>
      <c r="I109" s="518"/>
      <c r="J109" s="518"/>
      <c r="K109" s="518"/>
      <c r="L109" s="518"/>
      <c r="M109" s="518"/>
      <c r="N109" s="518"/>
      <c r="O109" s="518"/>
      <c r="P109" s="518"/>
      <c r="Q109" s="518"/>
      <c r="R109" s="518"/>
      <c r="S109" s="518"/>
      <c r="T109" s="518"/>
      <c r="U109" s="518"/>
      <c r="V109" s="518"/>
      <c r="W109" s="518"/>
      <c r="X109" s="518"/>
      <c r="Y109" s="518"/>
      <c r="Z109" s="518"/>
      <c r="AA109" s="518"/>
      <c r="AB109" s="518"/>
      <c r="AC109" s="518"/>
      <c r="AD109" s="518"/>
      <c r="AE109" s="518"/>
      <c r="AF109" s="518"/>
      <c r="AG109" s="518"/>
      <c r="AH109" s="518"/>
      <c r="AI109" s="518"/>
      <c r="AJ109" s="518"/>
      <c r="AK109" s="518"/>
      <c r="AL109" s="518"/>
      <c r="AM109" s="518"/>
      <c r="AN109" s="518"/>
      <c r="AO109" s="518"/>
      <c r="AP109" s="518"/>
      <c r="AQ109" s="518"/>
      <c r="AR109" s="518"/>
      <c r="AS109" s="518"/>
      <c r="AT109" s="518"/>
      <c r="AU109" s="518"/>
      <c r="AV109" s="518"/>
      <c r="AW109" s="518"/>
      <c r="AX109" s="518"/>
      <c r="AY109" s="518"/>
      <c r="AZ109" s="518"/>
      <c r="BA109" s="518"/>
      <c r="BB109" s="518"/>
      <c r="BC109" s="518"/>
      <c r="BD109" s="518"/>
      <c r="BE109" s="518"/>
      <c r="BF109" s="518"/>
      <c r="BG109" s="518"/>
      <c r="BH109" s="518"/>
      <c r="BI109" s="518"/>
      <c r="BJ109" s="518"/>
      <c r="BK109" s="518"/>
      <c r="BL109" s="518"/>
      <c r="BM109" s="518"/>
      <c r="BN109" s="518"/>
      <c r="BO109" s="518"/>
      <c r="BP109" s="518"/>
      <c r="BQ109" s="518"/>
      <c r="BR109" s="518"/>
      <c r="BS109" s="518"/>
      <c r="BT109" s="518"/>
      <c r="BU109" s="518"/>
      <c r="BV109" s="518"/>
      <c r="BW109" s="518"/>
      <c r="BX109" s="518"/>
      <c r="BY109" s="518"/>
      <c r="BZ109" s="518"/>
      <c r="CA109" s="518"/>
      <c r="CB109" s="518"/>
      <c r="CC109" s="518"/>
      <c r="CD109" s="518"/>
      <c r="CE109" s="518"/>
      <c r="CF109" s="518"/>
      <c r="CG109" s="518"/>
      <c r="CH109" s="518"/>
      <c r="CI109" s="518"/>
      <c r="CJ109" s="518"/>
      <c r="CK109" s="518"/>
      <c r="CL109" s="518"/>
      <c r="CM109" s="518"/>
      <c r="CN109" s="518"/>
      <c r="CO109" s="518"/>
      <c r="CP109" s="518"/>
      <c r="CQ109" s="620"/>
      <c r="CR109" s="618"/>
    </row>
    <row r="110" spans="1:96" s="619" customFormat="1" ht="18" x14ac:dyDescent="0.35">
      <c r="B110" s="621"/>
      <c r="C110" s="622"/>
      <c r="D110" s="1093" t="s">
        <v>451</v>
      </c>
      <c r="E110" s="609"/>
      <c r="F110" s="518"/>
      <c r="G110" s="518"/>
      <c r="H110" s="518"/>
      <c r="I110" s="518"/>
      <c r="J110" s="518"/>
      <c r="K110" s="518"/>
      <c r="L110" s="518"/>
      <c r="M110" s="518"/>
      <c r="N110" s="518"/>
      <c r="O110" s="518"/>
      <c r="P110" s="518"/>
      <c r="Q110" s="518"/>
      <c r="R110" s="518"/>
      <c r="S110" s="518"/>
      <c r="T110" s="518"/>
      <c r="U110" s="518"/>
      <c r="V110" s="518"/>
      <c r="W110" s="518"/>
      <c r="X110" s="518"/>
      <c r="Y110" s="518"/>
      <c r="Z110" s="518"/>
      <c r="AA110" s="518"/>
      <c r="AB110" s="518"/>
      <c r="AC110" s="518"/>
      <c r="AD110" s="518"/>
      <c r="AE110" s="518"/>
      <c r="AF110" s="518"/>
      <c r="AG110" s="518"/>
      <c r="AH110" s="518"/>
      <c r="AI110" s="518"/>
      <c r="AJ110" s="518"/>
      <c r="AK110" s="518"/>
      <c r="AL110" s="518"/>
      <c r="AM110" s="518"/>
      <c r="AN110" s="518"/>
      <c r="AO110" s="518"/>
      <c r="AP110" s="518"/>
      <c r="AQ110" s="518"/>
      <c r="AR110" s="518"/>
      <c r="AS110" s="518"/>
      <c r="AT110" s="518"/>
      <c r="AU110" s="518"/>
      <c r="AV110" s="518"/>
      <c r="AW110" s="518"/>
      <c r="AX110" s="518"/>
      <c r="AY110" s="518"/>
      <c r="AZ110" s="518"/>
      <c r="BA110" s="518"/>
      <c r="BB110" s="518"/>
      <c r="BC110" s="518"/>
      <c r="BD110" s="518"/>
      <c r="BE110" s="518"/>
      <c r="BF110" s="518"/>
      <c r="BG110" s="518"/>
      <c r="BH110" s="518"/>
      <c r="BI110" s="518"/>
      <c r="BJ110" s="518"/>
      <c r="BK110" s="518"/>
      <c r="BL110" s="518"/>
      <c r="BM110" s="518"/>
      <c r="BN110" s="518"/>
      <c r="BO110" s="518"/>
      <c r="BP110" s="518"/>
      <c r="BQ110" s="518"/>
      <c r="BR110" s="518"/>
      <c r="BS110" s="518"/>
      <c r="BT110" s="518"/>
      <c r="BU110" s="518"/>
      <c r="BV110" s="518"/>
      <c r="BW110" s="518"/>
      <c r="BX110" s="518"/>
      <c r="BY110" s="518"/>
      <c r="BZ110" s="518"/>
      <c r="CA110" s="518"/>
      <c r="CB110" s="518"/>
      <c r="CC110" s="518"/>
      <c r="CD110" s="518"/>
      <c r="CE110" s="518"/>
      <c r="CF110" s="518"/>
      <c r="CG110" s="518"/>
      <c r="CH110" s="518"/>
      <c r="CI110" s="518"/>
      <c r="CJ110" s="518"/>
      <c r="CK110" s="518"/>
      <c r="CL110" s="518"/>
      <c r="CM110" s="518"/>
      <c r="CN110" s="518"/>
      <c r="CO110" s="518"/>
      <c r="CP110" s="518"/>
      <c r="CQ110" s="620"/>
      <c r="CR110" s="618"/>
    </row>
    <row r="111" spans="1:96" ht="18" x14ac:dyDescent="0.35">
      <c r="A111" s="619"/>
      <c r="B111" s="621"/>
      <c r="C111" s="622"/>
      <c r="D111" s="659" t="s">
        <v>359</v>
      </c>
      <c r="E111" s="609"/>
      <c r="F111" s="518"/>
      <c r="G111" s="518"/>
      <c r="H111" s="518"/>
      <c r="I111" s="518"/>
      <c r="J111" s="518"/>
      <c r="K111" s="518"/>
      <c r="L111" s="518"/>
      <c r="M111" s="518"/>
      <c r="N111" s="518"/>
      <c r="O111" s="518"/>
      <c r="P111" s="518"/>
      <c r="Q111" s="518"/>
      <c r="R111" s="518"/>
      <c r="S111" s="518"/>
      <c r="T111" s="518"/>
      <c r="U111" s="518"/>
      <c r="V111" s="518"/>
      <c r="W111" s="518"/>
      <c r="X111" s="518"/>
      <c r="Y111" s="518"/>
      <c r="Z111" s="518"/>
      <c r="AA111" s="518"/>
      <c r="AB111" s="518"/>
      <c r="AC111" s="518"/>
      <c r="AD111" s="518"/>
      <c r="AE111" s="518"/>
      <c r="AF111" s="518"/>
      <c r="AG111" s="518"/>
      <c r="AH111" s="518"/>
      <c r="AI111" s="518"/>
      <c r="AJ111" s="518"/>
      <c r="AK111" s="518"/>
      <c r="AL111" s="518"/>
      <c r="AM111" s="518"/>
      <c r="AN111" s="518"/>
      <c r="AO111" s="518"/>
      <c r="AP111" s="518"/>
      <c r="AQ111" s="518"/>
      <c r="AR111" s="518"/>
      <c r="AS111" s="518"/>
      <c r="AT111" s="518"/>
      <c r="AU111" s="518"/>
      <c r="AV111" s="518"/>
      <c r="AW111" s="518"/>
      <c r="AX111" s="518"/>
      <c r="AY111" s="518"/>
      <c r="AZ111" s="518"/>
      <c r="BA111" s="518"/>
      <c r="BB111" s="518"/>
      <c r="BC111" s="518"/>
      <c r="BD111" s="518"/>
      <c r="BE111" s="518"/>
      <c r="BF111" s="518"/>
      <c r="BG111" s="518"/>
      <c r="BH111" s="518"/>
      <c r="BI111" s="518"/>
      <c r="BJ111" s="518"/>
      <c r="BK111" s="518"/>
      <c r="BL111" s="518"/>
      <c r="BM111" s="518"/>
      <c r="BN111" s="518"/>
      <c r="BO111" s="518"/>
      <c r="BP111" s="518"/>
      <c r="BQ111" s="518"/>
      <c r="BR111" s="518"/>
      <c r="BS111" s="518"/>
      <c r="BT111" s="518"/>
      <c r="BU111" s="518"/>
      <c r="BV111" s="518"/>
      <c r="BW111" s="518"/>
      <c r="BX111" s="518"/>
      <c r="BY111" s="518"/>
      <c r="BZ111" s="518"/>
      <c r="CA111" s="518"/>
      <c r="CB111" s="518"/>
      <c r="CC111" s="518"/>
      <c r="CD111" s="518"/>
      <c r="CE111" s="518"/>
      <c r="CF111" s="518"/>
      <c r="CG111" s="518"/>
      <c r="CH111" s="518"/>
      <c r="CI111" s="518"/>
      <c r="CJ111" s="518"/>
      <c r="CK111" s="518"/>
      <c r="CL111" s="518"/>
      <c r="CM111" s="518"/>
      <c r="CN111" s="518"/>
      <c r="CO111" s="518"/>
      <c r="CP111" s="518"/>
      <c r="CQ111" s="620"/>
      <c r="CR111" s="618"/>
    </row>
    <row r="112" spans="1:96" ht="18" x14ac:dyDescent="0.35">
      <c r="A112" s="619"/>
      <c r="B112" s="621"/>
      <c r="C112" s="622"/>
      <c r="D112" s="659" t="s">
        <v>360</v>
      </c>
      <c r="E112" s="609"/>
      <c r="F112" s="518"/>
      <c r="G112" s="518"/>
      <c r="H112" s="518"/>
      <c r="I112" s="518"/>
      <c r="J112" s="518"/>
      <c r="K112" s="518"/>
      <c r="L112" s="518"/>
      <c r="M112" s="518"/>
      <c r="N112" s="518"/>
      <c r="O112" s="518"/>
      <c r="P112" s="518"/>
      <c r="Q112" s="518"/>
      <c r="R112" s="518"/>
      <c r="S112" s="518"/>
      <c r="T112" s="518"/>
      <c r="U112" s="518"/>
      <c r="V112" s="518"/>
      <c r="W112" s="518"/>
      <c r="X112" s="518"/>
      <c r="Y112" s="518"/>
      <c r="Z112" s="518"/>
      <c r="AA112" s="518"/>
      <c r="AB112" s="518"/>
      <c r="AC112" s="518"/>
      <c r="AD112" s="518"/>
      <c r="AE112" s="518"/>
      <c r="AF112" s="518"/>
      <c r="AG112" s="518"/>
      <c r="AH112" s="518"/>
      <c r="AI112" s="518"/>
      <c r="AJ112" s="518"/>
      <c r="AK112" s="518"/>
      <c r="AL112" s="518"/>
      <c r="AM112" s="518"/>
      <c r="AN112" s="518"/>
      <c r="AO112" s="518"/>
      <c r="AP112" s="518"/>
      <c r="AQ112" s="518"/>
      <c r="AR112" s="518"/>
      <c r="AS112" s="518"/>
      <c r="AT112" s="518"/>
      <c r="AU112" s="518"/>
      <c r="AV112" s="518"/>
      <c r="AW112" s="518"/>
      <c r="AX112" s="518"/>
      <c r="AY112" s="518"/>
      <c r="AZ112" s="518"/>
      <c r="BA112" s="518"/>
      <c r="BB112" s="518"/>
      <c r="BC112" s="518"/>
      <c r="BD112" s="518"/>
      <c r="BE112" s="518"/>
      <c r="BF112" s="518"/>
      <c r="BG112" s="518"/>
      <c r="BH112" s="518"/>
      <c r="BI112" s="518"/>
      <c r="BJ112" s="518"/>
      <c r="BK112" s="518"/>
      <c r="BL112" s="518"/>
      <c r="BM112" s="518"/>
      <c r="BN112" s="518"/>
      <c r="BO112" s="518"/>
      <c r="BP112" s="518"/>
      <c r="BQ112" s="518"/>
      <c r="BR112" s="518"/>
      <c r="BS112" s="518"/>
      <c r="BT112" s="518"/>
      <c r="BU112" s="518"/>
      <c r="BV112" s="518"/>
      <c r="BW112" s="518"/>
      <c r="BX112" s="518"/>
      <c r="BY112" s="518"/>
      <c r="BZ112" s="518"/>
      <c r="CA112" s="518"/>
      <c r="CB112" s="518"/>
      <c r="CC112" s="518"/>
      <c r="CD112" s="518"/>
      <c r="CE112" s="518"/>
      <c r="CF112" s="518"/>
      <c r="CG112" s="518"/>
      <c r="CH112" s="518"/>
      <c r="CI112" s="518"/>
      <c r="CJ112" s="518"/>
      <c r="CK112" s="518"/>
      <c r="CL112" s="518"/>
      <c r="CM112" s="518"/>
      <c r="CN112" s="518"/>
      <c r="CO112" s="518"/>
      <c r="CP112" s="518"/>
      <c r="CQ112" s="620"/>
      <c r="CR112" s="618"/>
    </row>
    <row r="113" spans="1:96" ht="36" x14ac:dyDescent="0.35">
      <c r="A113" s="619"/>
      <c r="B113" s="621"/>
      <c r="C113" s="622"/>
      <c r="D113" s="658" t="s">
        <v>361</v>
      </c>
      <c r="E113" s="609"/>
      <c r="F113" s="518"/>
      <c r="G113" s="518"/>
      <c r="H113" s="518"/>
      <c r="I113" s="518"/>
      <c r="J113" s="518"/>
      <c r="K113" s="518"/>
      <c r="L113" s="518"/>
      <c r="M113" s="518"/>
      <c r="N113" s="518"/>
      <c r="O113" s="518"/>
      <c r="P113" s="518"/>
      <c r="Q113" s="518"/>
      <c r="R113" s="518"/>
      <c r="S113" s="518"/>
      <c r="T113" s="518"/>
      <c r="U113" s="518"/>
      <c r="V113" s="518"/>
      <c r="W113" s="518"/>
      <c r="X113" s="518"/>
      <c r="Y113" s="518"/>
      <c r="Z113" s="518"/>
      <c r="AA113" s="518"/>
      <c r="AB113" s="518"/>
      <c r="AC113" s="518"/>
      <c r="AD113" s="518"/>
      <c r="AE113" s="518"/>
      <c r="AF113" s="518"/>
      <c r="AG113" s="518"/>
      <c r="AH113" s="518"/>
      <c r="AI113" s="518"/>
      <c r="AJ113" s="518"/>
      <c r="AK113" s="518"/>
      <c r="AL113" s="518"/>
      <c r="AM113" s="518"/>
      <c r="AN113" s="518"/>
      <c r="AO113" s="518"/>
      <c r="AP113" s="518"/>
      <c r="AQ113" s="518"/>
      <c r="AR113" s="518"/>
      <c r="AS113" s="518"/>
      <c r="AT113" s="518"/>
      <c r="AU113" s="518"/>
      <c r="AV113" s="518"/>
      <c r="AW113" s="518"/>
      <c r="AX113" s="518"/>
      <c r="AY113" s="518"/>
      <c r="AZ113" s="518"/>
      <c r="BA113" s="518"/>
      <c r="BB113" s="518"/>
      <c r="BC113" s="518"/>
      <c r="BD113" s="518"/>
      <c r="BE113" s="518"/>
      <c r="BF113" s="518"/>
      <c r="BG113" s="518"/>
      <c r="BH113" s="518"/>
      <c r="BI113" s="518"/>
      <c r="BJ113" s="518"/>
      <c r="BK113" s="518"/>
      <c r="BL113" s="518"/>
      <c r="BM113" s="518"/>
      <c r="BN113" s="518"/>
      <c r="BO113" s="518"/>
      <c r="BP113" s="518"/>
      <c r="BQ113" s="518"/>
      <c r="BR113" s="518"/>
      <c r="BS113" s="518"/>
      <c r="BT113" s="518"/>
      <c r="BU113" s="518"/>
      <c r="BV113" s="518"/>
      <c r="BW113" s="518"/>
      <c r="BX113" s="518"/>
      <c r="BY113" s="518"/>
      <c r="BZ113" s="518"/>
      <c r="CA113" s="518"/>
      <c r="CB113" s="518"/>
      <c r="CC113" s="518"/>
      <c r="CD113" s="518"/>
      <c r="CE113" s="518"/>
      <c r="CF113" s="518"/>
      <c r="CG113" s="518"/>
      <c r="CH113" s="518"/>
      <c r="CI113" s="518"/>
      <c r="CJ113" s="518"/>
      <c r="CK113" s="518"/>
      <c r="CL113" s="518"/>
      <c r="CM113" s="518"/>
      <c r="CN113" s="518"/>
      <c r="CO113" s="518"/>
      <c r="CP113" s="518"/>
      <c r="CQ113" s="620"/>
      <c r="CR113" s="618"/>
    </row>
    <row r="114" spans="1:96" ht="18" x14ac:dyDescent="0.35">
      <c r="A114" s="619"/>
      <c r="B114" s="621"/>
      <c r="C114" s="622"/>
      <c r="D114" s="659" t="s">
        <v>362</v>
      </c>
      <c r="E114" s="609"/>
      <c r="F114" s="518"/>
      <c r="G114" s="518"/>
      <c r="H114" s="518"/>
      <c r="I114" s="518"/>
      <c r="J114" s="518"/>
      <c r="K114" s="518"/>
      <c r="L114" s="518"/>
      <c r="M114" s="518"/>
      <c r="N114" s="518"/>
      <c r="O114" s="518"/>
      <c r="P114" s="518"/>
      <c r="Q114" s="518"/>
      <c r="R114" s="518"/>
      <c r="S114" s="518"/>
      <c r="T114" s="518"/>
      <c r="U114" s="518"/>
      <c r="V114" s="518"/>
      <c r="W114" s="518"/>
      <c r="X114" s="518"/>
      <c r="Y114" s="518"/>
      <c r="Z114" s="518"/>
      <c r="AA114" s="518"/>
      <c r="AB114" s="518"/>
      <c r="AC114" s="518"/>
      <c r="AD114" s="518"/>
      <c r="AE114" s="518"/>
      <c r="AF114" s="518"/>
      <c r="AG114" s="518"/>
      <c r="AH114" s="518"/>
      <c r="AI114" s="518"/>
      <c r="AJ114" s="518"/>
      <c r="AK114" s="518"/>
      <c r="AL114" s="518"/>
      <c r="AM114" s="518"/>
      <c r="AN114" s="518"/>
      <c r="AO114" s="518"/>
      <c r="AP114" s="518"/>
      <c r="AQ114" s="518"/>
      <c r="AR114" s="518"/>
      <c r="AS114" s="518"/>
      <c r="AT114" s="518"/>
      <c r="AU114" s="518"/>
      <c r="AV114" s="518"/>
      <c r="AW114" s="518"/>
      <c r="AX114" s="518"/>
      <c r="AY114" s="518"/>
      <c r="AZ114" s="518"/>
      <c r="BA114" s="518"/>
      <c r="BB114" s="518"/>
      <c r="BC114" s="518"/>
      <c r="BD114" s="518"/>
      <c r="BE114" s="518"/>
      <c r="BF114" s="518"/>
      <c r="BG114" s="518"/>
      <c r="BH114" s="518"/>
      <c r="BI114" s="518"/>
      <c r="BJ114" s="518"/>
      <c r="BK114" s="518"/>
      <c r="BL114" s="518"/>
      <c r="BM114" s="518"/>
      <c r="BN114" s="518"/>
      <c r="BO114" s="518"/>
      <c r="BP114" s="518"/>
      <c r="BQ114" s="518"/>
      <c r="BR114" s="518"/>
      <c r="BS114" s="518"/>
      <c r="BT114" s="518"/>
      <c r="BU114" s="518"/>
      <c r="BV114" s="518"/>
      <c r="BW114" s="518"/>
      <c r="BX114" s="518"/>
      <c r="BY114" s="518"/>
      <c r="BZ114" s="518"/>
      <c r="CA114" s="518"/>
      <c r="CB114" s="518"/>
      <c r="CC114" s="518"/>
      <c r="CD114" s="518"/>
      <c r="CE114" s="518"/>
      <c r="CF114" s="518"/>
      <c r="CG114" s="518"/>
      <c r="CH114" s="518"/>
      <c r="CI114" s="518"/>
      <c r="CJ114" s="518"/>
      <c r="CK114" s="518"/>
      <c r="CL114" s="518"/>
      <c r="CM114" s="518"/>
      <c r="CN114" s="518"/>
      <c r="CO114" s="518"/>
      <c r="CP114" s="518"/>
      <c r="CQ114" s="620"/>
      <c r="CR114" s="618"/>
    </row>
    <row r="115" spans="1:96" ht="36" x14ac:dyDescent="0.25">
      <c r="A115" s="619"/>
      <c r="B115" s="621"/>
      <c r="C115" s="622"/>
      <c r="D115" s="660" t="s">
        <v>363</v>
      </c>
      <c r="E115" s="624"/>
      <c r="F115" s="518"/>
      <c r="G115" s="518"/>
      <c r="H115" s="518"/>
      <c r="I115" s="518"/>
      <c r="J115" s="518"/>
      <c r="K115" s="518"/>
      <c r="L115" s="518"/>
      <c r="M115" s="518"/>
      <c r="N115" s="518"/>
      <c r="O115" s="518"/>
      <c r="P115" s="518"/>
      <c r="Q115" s="518"/>
      <c r="R115" s="518"/>
      <c r="S115" s="518"/>
      <c r="T115" s="518"/>
      <c r="U115" s="518"/>
      <c r="V115" s="518"/>
      <c r="W115" s="518"/>
      <c r="X115" s="518"/>
      <c r="Y115" s="518"/>
      <c r="Z115" s="518"/>
      <c r="AA115" s="518"/>
      <c r="AB115" s="518"/>
      <c r="AC115" s="518"/>
      <c r="AD115" s="518"/>
      <c r="AE115" s="518"/>
      <c r="AF115" s="518"/>
      <c r="AG115" s="518"/>
      <c r="AH115" s="518"/>
      <c r="AI115" s="518"/>
      <c r="AJ115" s="518"/>
      <c r="AK115" s="518"/>
      <c r="AL115" s="518"/>
      <c r="AM115" s="518"/>
      <c r="AN115" s="518"/>
      <c r="AO115" s="518"/>
      <c r="AP115" s="518"/>
      <c r="AQ115" s="518"/>
      <c r="AR115" s="518"/>
      <c r="AS115" s="518"/>
      <c r="AT115" s="518"/>
      <c r="AU115" s="518"/>
      <c r="AV115" s="518"/>
      <c r="AW115" s="518"/>
      <c r="AX115" s="518"/>
      <c r="AY115" s="518"/>
      <c r="AZ115" s="518"/>
      <c r="BA115" s="518"/>
      <c r="BB115" s="518"/>
      <c r="BC115" s="518"/>
      <c r="BD115" s="518"/>
      <c r="BE115" s="518"/>
      <c r="BF115" s="518"/>
      <c r="BG115" s="518"/>
      <c r="BH115" s="518"/>
      <c r="BI115" s="518"/>
      <c r="BJ115" s="518"/>
      <c r="BK115" s="518"/>
      <c r="BL115" s="518"/>
      <c r="BM115" s="518"/>
      <c r="BN115" s="518"/>
      <c r="BO115" s="518"/>
      <c r="BP115" s="518"/>
      <c r="BQ115" s="518"/>
      <c r="BR115" s="518"/>
      <c r="BS115" s="518"/>
      <c r="BT115" s="518"/>
      <c r="BU115" s="518"/>
      <c r="BV115" s="518"/>
      <c r="BW115" s="518"/>
      <c r="BX115" s="518"/>
      <c r="BY115" s="518"/>
      <c r="BZ115" s="518"/>
      <c r="CA115" s="518"/>
      <c r="CB115" s="518"/>
      <c r="CC115" s="518"/>
      <c r="CD115" s="518"/>
      <c r="CE115" s="518"/>
      <c r="CF115" s="518"/>
      <c r="CG115" s="518"/>
      <c r="CH115" s="518"/>
      <c r="CI115" s="518"/>
      <c r="CJ115" s="518"/>
      <c r="CK115" s="518"/>
      <c r="CL115" s="518"/>
      <c r="CM115" s="518"/>
      <c r="CN115" s="518"/>
      <c r="CO115" s="518"/>
      <c r="CP115" s="518"/>
      <c r="CQ115" s="620"/>
      <c r="CR115" s="618"/>
    </row>
    <row r="116" spans="1:96" ht="18" x14ac:dyDescent="0.35">
      <c r="A116" s="619"/>
      <c r="B116" s="621"/>
      <c r="C116" s="622"/>
      <c r="D116" s="659" t="s">
        <v>364</v>
      </c>
      <c r="E116" s="609"/>
      <c r="F116" s="518"/>
      <c r="G116" s="518"/>
      <c r="H116" s="518"/>
      <c r="I116" s="518"/>
      <c r="J116" s="518"/>
      <c r="K116" s="518"/>
      <c r="L116" s="518"/>
      <c r="M116" s="518"/>
      <c r="N116" s="518"/>
      <c r="O116" s="518"/>
      <c r="P116" s="518"/>
      <c r="Q116" s="518"/>
      <c r="R116" s="518"/>
      <c r="S116" s="518"/>
      <c r="T116" s="518"/>
      <c r="U116" s="518"/>
      <c r="V116" s="518"/>
      <c r="W116" s="518"/>
      <c r="X116" s="518"/>
      <c r="Y116" s="518"/>
      <c r="Z116" s="518"/>
      <c r="AA116" s="518"/>
      <c r="AB116" s="518"/>
      <c r="AC116" s="518"/>
      <c r="AD116" s="518"/>
      <c r="AE116" s="518"/>
      <c r="AF116" s="518"/>
      <c r="AG116" s="518"/>
      <c r="AH116" s="518"/>
      <c r="AI116" s="518"/>
      <c r="AJ116" s="518"/>
      <c r="AK116" s="518"/>
      <c r="AL116" s="518"/>
      <c r="AM116" s="518"/>
      <c r="AN116" s="518"/>
      <c r="AO116" s="518"/>
      <c r="AP116" s="518"/>
      <c r="AQ116" s="518"/>
      <c r="AR116" s="518"/>
      <c r="AS116" s="518"/>
      <c r="AT116" s="518"/>
      <c r="AU116" s="518"/>
      <c r="AV116" s="518"/>
      <c r="AW116" s="518"/>
      <c r="AX116" s="518"/>
      <c r="AY116" s="518"/>
      <c r="AZ116" s="518"/>
      <c r="BA116" s="518"/>
      <c r="BB116" s="518"/>
      <c r="BC116" s="518"/>
      <c r="BD116" s="518"/>
      <c r="BE116" s="518"/>
      <c r="BF116" s="518"/>
      <c r="BG116" s="518"/>
      <c r="BH116" s="518"/>
      <c r="BI116" s="518"/>
      <c r="BJ116" s="518"/>
      <c r="BK116" s="518"/>
      <c r="BL116" s="518"/>
      <c r="BM116" s="518"/>
      <c r="BN116" s="518"/>
      <c r="BO116" s="518"/>
      <c r="BP116" s="518"/>
      <c r="BQ116" s="518"/>
      <c r="BR116" s="518"/>
      <c r="BS116" s="518"/>
      <c r="BT116" s="518"/>
      <c r="BU116" s="518"/>
      <c r="BV116" s="518"/>
      <c r="BW116" s="518"/>
      <c r="BX116" s="518"/>
      <c r="BY116" s="518"/>
      <c r="BZ116" s="518"/>
      <c r="CA116" s="518"/>
      <c r="CB116" s="518"/>
      <c r="CC116" s="518"/>
      <c r="CD116" s="518"/>
      <c r="CE116" s="518"/>
      <c r="CF116" s="518"/>
      <c r="CG116" s="518"/>
      <c r="CH116" s="518"/>
      <c r="CI116" s="518"/>
      <c r="CJ116" s="518"/>
      <c r="CK116" s="518"/>
      <c r="CL116" s="518"/>
      <c r="CM116" s="518"/>
      <c r="CN116" s="518"/>
      <c r="CO116" s="518"/>
      <c r="CP116" s="518"/>
      <c r="CQ116" s="620"/>
      <c r="CR116" s="618"/>
    </row>
    <row r="117" spans="1:96" ht="18" x14ac:dyDescent="0.35">
      <c r="A117" s="619"/>
      <c r="B117" s="621"/>
      <c r="C117" s="622"/>
      <c r="D117" s="525"/>
      <c r="E117" s="609"/>
      <c r="F117" s="518"/>
      <c r="G117" s="518"/>
      <c r="H117" s="518"/>
      <c r="I117" s="518"/>
      <c r="J117" s="518"/>
      <c r="K117" s="518"/>
      <c r="L117" s="518"/>
      <c r="M117" s="518"/>
      <c r="N117" s="518"/>
      <c r="O117" s="518"/>
      <c r="P117" s="518"/>
      <c r="Q117" s="518"/>
      <c r="R117" s="518"/>
      <c r="S117" s="518"/>
      <c r="T117" s="518"/>
      <c r="U117" s="518"/>
      <c r="V117" s="518"/>
      <c r="W117" s="518"/>
      <c r="X117" s="518"/>
      <c r="Y117" s="518"/>
      <c r="Z117" s="518"/>
      <c r="AA117" s="518"/>
      <c r="AB117" s="518"/>
      <c r="AC117" s="518"/>
      <c r="AD117" s="518"/>
      <c r="AE117" s="518"/>
      <c r="AF117" s="518"/>
      <c r="AG117" s="518"/>
      <c r="AH117" s="518"/>
      <c r="AI117" s="518"/>
      <c r="AJ117" s="518"/>
      <c r="AK117" s="518"/>
      <c r="AL117" s="518"/>
      <c r="AM117" s="518"/>
      <c r="AN117" s="518"/>
      <c r="AO117" s="518"/>
      <c r="AP117" s="518"/>
      <c r="AQ117" s="518"/>
      <c r="AR117" s="518"/>
      <c r="AS117" s="518"/>
      <c r="AT117" s="518"/>
      <c r="AU117" s="518"/>
      <c r="AV117" s="518"/>
      <c r="AW117" s="518"/>
      <c r="AX117" s="518"/>
      <c r="AY117" s="518"/>
      <c r="AZ117" s="518"/>
      <c r="BA117" s="518"/>
      <c r="BB117" s="518"/>
      <c r="BC117" s="518"/>
      <c r="BD117" s="518"/>
      <c r="BE117" s="518"/>
      <c r="BF117" s="518"/>
      <c r="BG117" s="518"/>
      <c r="BH117" s="518"/>
      <c r="BI117" s="518"/>
      <c r="BJ117" s="518"/>
      <c r="BK117" s="518"/>
      <c r="BL117" s="518"/>
      <c r="BM117" s="518"/>
      <c r="BN117" s="518"/>
      <c r="BO117" s="518"/>
      <c r="BP117" s="518"/>
      <c r="BQ117" s="518"/>
      <c r="BR117" s="518"/>
      <c r="BS117" s="518"/>
      <c r="BT117" s="518"/>
      <c r="BU117" s="518"/>
      <c r="BV117" s="518"/>
      <c r="BW117" s="518"/>
      <c r="BX117" s="518"/>
      <c r="BY117" s="518"/>
      <c r="BZ117" s="518"/>
      <c r="CA117" s="518"/>
      <c r="CB117" s="518"/>
      <c r="CC117" s="518"/>
      <c r="CD117" s="518"/>
      <c r="CE117" s="518"/>
      <c r="CF117" s="518"/>
      <c r="CG117" s="518"/>
      <c r="CH117" s="518"/>
      <c r="CI117" s="518"/>
      <c r="CJ117" s="518"/>
      <c r="CK117" s="518"/>
      <c r="CL117" s="518"/>
      <c r="CM117" s="518"/>
      <c r="CN117" s="518"/>
      <c r="CO117" s="518"/>
      <c r="CP117" s="518"/>
      <c r="CQ117" s="620"/>
      <c r="CR117" s="618"/>
    </row>
    <row r="118" spans="1:96" ht="18" x14ac:dyDescent="0.35">
      <c r="A118" s="619"/>
      <c r="B118" s="621"/>
      <c r="C118" s="622"/>
      <c r="D118" s="1093" t="s">
        <v>450</v>
      </c>
      <c r="E118" s="609"/>
      <c r="F118" s="518"/>
      <c r="G118" s="518"/>
      <c r="H118" s="518"/>
      <c r="I118" s="518"/>
      <c r="J118" s="518"/>
      <c r="K118" s="518"/>
      <c r="L118" s="518"/>
      <c r="M118" s="518"/>
      <c r="N118" s="518"/>
      <c r="O118" s="518"/>
      <c r="P118" s="518"/>
      <c r="Q118" s="518"/>
      <c r="R118" s="518"/>
      <c r="S118" s="518"/>
      <c r="T118" s="518"/>
      <c r="U118" s="518"/>
      <c r="V118" s="518"/>
      <c r="W118" s="518"/>
      <c r="X118" s="518"/>
      <c r="Y118" s="518"/>
      <c r="Z118" s="518"/>
      <c r="AA118" s="518"/>
      <c r="AB118" s="518"/>
      <c r="AC118" s="518"/>
      <c r="AD118" s="518"/>
      <c r="AE118" s="518"/>
      <c r="AF118" s="518"/>
      <c r="AG118" s="518"/>
      <c r="AH118" s="518"/>
      <c r="AI118" s="518"/>
      <c r="AJ118" s="518"/>
      <c r="AK118" s="518"/>
      <c r="AL118" s="518"/>
      <c r="AM118" s="518"/>
      <c r="AN118" s="518"/>
      <c r="AO118" s="518"/>
      <c r="AP118" s="518"/>
      <c r="AQ118" s="518"/>
      <c r="AR118" s="518"/>
      <c r="AS118" s="518"/>
      <c r="AT118" s="518"/>
      <c r="AU118" s="518"/>
      <c r="AV118" s="518"/>
      <c r="AW118" s="518"/>
      <c r="AX118" s="518"/>
      <c r="AY118" s="518"/>
      <c r="AZ118" s="518"/>
      <c r="BA118" s="518"/>
      <c r="BB118" s="518"/>
      <c r="BC118" s="518"/>
      <c r="BD118" s="518"/>
      <c r="BE118" s="518"/>
      <c r="BF118" s="518"/>
      <c r="BG118" s="518"/>
      <c r="BH118" s="518"/>
      <c r="BI118" s="518"/>
      <c r="BJ118" s="518"/>
      <c r="BK118" s="518"/>
      <c r="BL118" s="518"/>
      <c r="BM118" s="518"/>
      <c r="BN118" s="518"/>
      <c r="BO118" s="518"/>
      <c r="BP118" s="518"/>
      <c r="BQ118" s="518"/>
      <c r="BR118" s="518"/>
      <c r="BS118" s="518"/>
      <c r="BT118" s="518"/>
      <c r="BU118" s="518"/>
      <c r="BV118" s="518"/>
      <c r="BW118" s="518"/>
      <c r="BX118" s="518"/>
      <c r="BY118" s="518"/>
      <c r="BZ118" s="518"/>
      <c r="CA118" s="518"/>
      <c r="CB118" s="518"/>
      <c r="CC118" s="518"/>
      <c r="CD118" s="518"/>
      <c r="CE118" s="518"/>
      <c r="CF118" s="518"/>
      <c r="CG118" s="518"/>
      <c r="CH118" s="518"/>
      <c r="CI118" s="518"/>
      <c r="CJ118" s="518"/>
      <c r="CK118" s="518"/>
      <c r="CL118" s="518"/>
      <c r="CM118" s="518"/>
      <c r="CN118" s="518"/>
      <c r="CO118" s="518"/>
      <c r="CP118" s="518"/>
      <c r="CQ118" s="620"/>
      <c r="CR118" s="618"/>
    </row>
    <row r="119" spans="1:96" ht="18" x14ac:dyDescent="0.35">
      <c r="A119" s="619"/>
      <c r="B119" s="621"/>
      <c r="C119" s="622"/>
      <c r="D119" s="659" t="s">
        <v>452</v>
      </c>
      <c r="E119" s="609"/>
      <c r="F119" s="518"/>
      <c r="G119" s="518"/>
      <c r="H119" s="518"/>
      <c r="I119" s="518"/>
      <c r="J119" s="518"/>
      <c r="K119" s="518"/>
      <c r="L119" s="518"/>
      <c r="M119" s="518"/>
      <c r="N119" s="518"/>
      <c r="O119" s="518"/>
      <c r="P119" s="518"/>
      <c r="Q119" s="518"/>
      <c r="R119" s="518"/>
      <c r="S119" s="518"/>
      <c r="T119" s="518"/>
      <c r="U119" s="518"/>
      <c r="V119" s="518"/>
      <c r="W119" s="518"/>
      <c r="X119" s="518"/>
      <c r="Y119" s="518"/>
      <c r="Z119" s="518"/>
      <c r="AA119" s="518"/>
      <c r="AB119" s="518"/>
      <c r="AC119" s="518"/>
      <c r="AD119" s="518"/>
      <c r="AE119" s="518"/>
      <c r="AF119" s="518"/>
      <c r="AG119" s="518"/>
      <c r="AH119" s="518"/>
      <c r="AI119" s="518"/>
      <c r="AJ119" s="518"/>
      <c r="AK119" s="518"/>
      <c r="AL119" s="518"/>
      <c r="AM119" s="518"/>
      <c r="AN119" s="518"/>
      <c r="AO119" s="518"/>
      <c r="AP119" s="518"/>
      <c r="AQ119" s="518"/>
      <c r="AR119" s="518"/>
      <c r="AS119" s="518"/>
      <c r="AT119" s="518"/>
      <c r="AU119" s="518"/>
      <c r="AV119" s="518"/>
      <c r="AW119" s="518"/>
      <c r="AX119" s="518"/>
      <c r="AY119" s="518"/>
      <c r="AZ119" s="518"/>
      <c r="BA119" s="518"/>
      <c r="BB119" s="518"/>
      <c r="BC119" s="518"/>
      <c r="BD119" s="518"/>
      <c r="BE119" s="518"/>
      <c r="BF119" s="518"/>
      <c r="BG119" s="518"/>
      <c r="BH119" s="518"/>
      <c r="BI119" s="518"/>
      <c r="BJ119" s="518"/>
      <c r="BK119" s="518"/>
      <c r="BL119" s="518"/>
      <c r="BM119" s="518"/>
      <c r="BN119" s="518"/>
      <c r="BO119" s="518"/>
      <c r="BP119" s="518"/>
      <c r="BQ119" s="518"/>
      <c r="BR119" s="518"/>
      <c r="BS119" s="518"/>
      <c r="BT119" s="518"/>
      <c r="BU119" s="518"/>
      <c r="BV119" s="518"/>
      <c r="BW119" s="518"/>
      <c r="BX119" s="518"/>
      <c r="BY119" s="518"/>
      <c r="BZ119" s="518"/>
      <c r="CA119" s="518"/>
      <c r="CB119" s="518"/>
      <c r="CC119" s="518"/>
      <c r="CD119" s="518"/>
      <c r="CE119" s="518"/>
      <c r="CF119" s="518"/>
      <c r="CG119" s="518"/>
      <c r="CH119" s="518"/>
      <c r="CI119" s="518"/>
      <c r="CJ119" s="518"/>
      <c r="CK119" s="518"/>
      <c r="CL119" s="518"/>
      <c r="CM119" s="518"/>
      <c r="CN119" s="518"/>
      <c r="CO119" s="518"/>
      <c r="CP119" s="518"/>
      <c r="CQ119" s="620"/>
      <c r="CR119" s="618"/>
    </row>
    <row r="120" spans="1:96" ht="18" x14ac:dyDescent="0.35">
      <c r="A120" s="619"/>
      <c r="B120" s="621"/>
      <c r="C120" s="622"/>
      <c r="D120" s="659" t="s">
        <v>453</v>
      </c>
      <c r="E120" s="609"/>
      <c r="F120" s="518"/>
      <c r="G120" s="518"/>
      <c r="H120" s="518"/>
      <c r="I120" s="518"/>
      <c r="J120" s="518"/>
      <c r="K120" s="518"/>
      <c r="L120" s="518"/>
      <c r="M120" s="518"/>
      <c r="N120" s="518"/>
      <c r="O120" s="518"/>
      <c r="P120" s="518"/>
      <c r="Q120" s="518"/>
      <c r="R120" s="518"/>
      <c r="S120" s="518"/>
      <c r="T120" s="518"/>
      <c r="U120" s="518"/>
      <c r="V120" s="518"/>
      <c r="W120" s="518"/>
      <c r="X120" s="518"/>
      <c r="Y120" s="518"/>
      <c r="Z120" s="518"/>
      <c r="AA120" s="518"/>
      <c r="AB120" s="518"/>
      <c r="AC120" s="518"/>
      <c r="AD120" s="518"/>
      <c r="AE120" s="518"/>
      <c r="AF120" s="518"/>
      <c r="AG120" s="518"/>
      <c r="AH120" s="518"/>
      <c r="AI120" s="518"/>
      <c r="AJ120" s="518"/>
      <c r="AK120" s="518"/>
      <c r="AL120" s="518"/>
      <c r="AM120" s="518"/>
      <c r="AN120" s="518"/>
      <c r="AO120" s="518"/>
      <c r="AP120" s="518"/>
      <c r="AQ120" s="518"/>
      <c r="AR120" s="518"/>
      <c r="AS120" s="518"/>
      <c r="AT120" s="518"/>
      <c r="AU120" s="518"/>
      <c r="AV120" s="518"/>
      <c r="AW120" s="518"/>
      <c r="AX120" s="518"/>
      <c r="AY120" s="518"/>
      <c r="AZ120" s="518"/>
      <c r="BA120" s="518"/>
      <c r="BB120" s="518"/>
      <c r="BC120" s="518"/>
      <c r="BD120" s="518"/>
      <c r="BE120" s="518"/>
      <c r="BF120" s="518"/>
      <c r="BG120" s="518"/>
      <c r="BH120" s="518"/>
      <c r="BI120" s="518"/>
      <c r="BJ120" s="518"/>
      <c r="BK120" s="518"/>
      <c r="BL120" s="518"/>
      <c r="BM120" s="518"/>
      <c r="BN120" s="518"/>
      <c r="BO120" s="518"/>
      <c r="BP120" s="518"/>
      <c r="BQ120" s="518"/>
      <c r="BR120" s="518"/>
      <c r="BS120" s="518"/>
      <c r="BT120" s="518"/>
      <c r="BU120" s="518"/>
      <c r="BV120" s="518"/>
      <c r="BW120" s="518"/>
      <c r="BX120" s="518"/>
      <c r="BY120" s="518"/>
      <c r="BZ120" s="518"/>
      <c r="CA120" s="518"/>
      <c r="CB120" s="518"/>
      <c r="CC120" s="518"/>
      <c r="CD120" s="518"/>
      <c r="CE120" s="518"/>
      <c r="CF120" s="518"/>
      <c r="CG120" s="518"/>
      <c r="CH120" s="518"/>
      <c r="CI120" s="518"/>
      <c r="CJ120" s="518"/>
      <c r="CK120" s="518"/>
      <c r="CL120" s="518"/>
      <c r="CM120" s="518"/>
      <c r="CN120" s="518"/>
      <c r="CO120" s="518"/>
      <c r="CP120" s="518"/>
      <c r="CQ120" s="620"/>
      <c r="CR120" s="618"/>
    </row>
    <row r="121" spans="1:96" ht="18.75" thickBot="1" x14ac:dyDescent="0.4">
      <c r="A121" s="619"/>
      <c r="B121" s="621"/>
      <c r="C121" s="623"/>
      <c r="D121" s="630"/>
      <c r="E121" s="625"/>
      <c r="F121" s="626"/>
      <c r="G121" s="626"/>
      <c r="H121" s="626"/>
      <c r="I121" s="626"/>
      <c r="J121" s="626"/>
      <c r="K121" s="626"/>
      <c r="L121" s="626"/>
      <c r="M121" s="626"/>
      <c r="N121" s="626"/>
      <c r="O121" s="626"/>
      <c r="P121" s="626"/>
      <c r="Q121" s="626"/>
      <c r="R121" s="626"/>
      <c r="S121" s="626"/>
      <c r="T121" s="626"/>
      <c r="U121" s="626"/>
      <c r="V121" s="626"/>
      <c r="W121" s="626"/>
      <c r="X121" s="626"/>
      <c r="Y121" s="626"/>
      <c r="Z121" s="626"/>
      <c r="AA121" s="626"/>
      <c r="AB121" s="626"/>
      <c r="AC121" s="626"/>
      <c r="AD121" s="626"/>
      <c r="AE121" s="626"/>
      <c r="AF121" s="626"/>
      <c r="AG121" s="626"/>
      <c r="AH121" s="626"/>
      <c r="AI121" s="626"/>
      <c r="AJ121" s="626"/>
      <c r="AK121" s="626"/>
      <c r="AL121" s="626"/>
      <c r="AM121" s="626"/>
      <c r="AN121" s="626"/>
      <c r="AO121" s="626"/>
      <c r="AP121" s="626"/>
      <c r="AQ121" s="626"/>
      <c r="AR121" s="626"/>
      <c r="AS121" s="626"/>
      <c r="AT121" s="626"/>
      <c r="AU121" s="626"/>
      <c r="AV121" s="626"/>
      <c r="AW121" s="626"/>
      <c r="AX121" s="626"/>
      <c r="AY121" s="626"/>
      <c r="AZ121" s="626"/>
      <c r="BA121" s="626"/>
      <c r="BB121" s="626"/>
      <c r="BC121" s="626"/>
      <c r="BD121" s="626"/>
      <c r="BE121" s="626"/>
      <c r="BF121" s="626"/>
      <c r="BG121" s="626"/>
      <c r="BH121" s="626"/>
      <c r="BI121" s="626"/>
      <c r="BJ121" s="626"/>
      <c r="BK121" s="626"/>
      <c r="BL121" s="626"/>
      <c r="BM121" s="626"/>
      <c r="BN121" s="626"/>
      <c r="BO121" s="626"/>
      <c r="BP121" s="626"/>
      <c r="BQ121" s="626"/>
      <c r="BR121" s="626"/>
      <c r="BS121" s="626"/>
      <c r="BT121" s="626"/>
      <c r="BU121" s="626"/>
      <c r="BV121" s="626"/>
      <c r="BW121" s="626"/>
      <c r="BX121" s="626"/>
      <c r="BY121" s="626"/>
      <c r="BZ121" s="626"/>
      <c r="CA121" s="626"/>
      <c r="CB121" s="626"/>
      <c r="CC121" s="626"/>
      <c r="CD121" s="626"/>
      <c r="CE121" s="626"/>
      <c r="CF121" s="626"/>
      <c r="CG121" s="626"/>
      <c r="CH121" s="626"/>
      <c r="CI121" s="626"/>
      <c r="CJ121" s="626"/>
      <c r="CK121" s="626"/>
      <c r="CL121" s="626"/>
      <c r="CM121" s="626"/>
      <c r="CN121" s="626"/>
      <c r="CO121" s="626"/>
      <c r="CP121" s="626"/>
      <c r="CQ121" s="631"/>
      <c r="CR121" s="618"/>
    </row>
    <row r="122" spans="1:96" ht="18.75" thickBot="1" x14ac:dyDescent="0.4">
      <c r="B122" s="12"/>
      <c r="C122" s="628"/>
      <c r="D122" s="627"/>
      <c r="E122" s="627"/>
      <c r="F122" s="628"/>
      <c r="G122" s="628"/>
      <c r="H122" s="628"/>
      <c r="I122" s="628"/>
      <c r="J122" s="628"/>
      <c r="K122" s="628"/>
      <c r="L122" s="628"/>
      <c r="M122" s="628"/>
      <c r="N122" s="628"/>
      <c r="O122" s="628"/>
      <c r="P122" s="628"/>
      <c r="Q122" s="628"/>
      <c r="R122" s="628"/>
      <c r="S122" s="628"/>
      <c r="T122" s="628"/>
      <c r="U122" s="628"/>
      <c r="V122" s="628"/>
      <c r="W122" s="628"/>
      <c r="X122" s="628"/>
      <c r="Y122" s="628"/>
      <c r="Z122" s="628"/>
      <c r="AA122" s="628"/>
      <c r="AB122" s="628"/>
      <c r="AC122" s="628"/>
      <c r="AD122" s="628"/>
      <c r="AE122" s="628"/>
      <c r="AF122" s="628"/>
      <c r="AG122" s="628"/>
      <c r="AH122" s="628"/>
      <c r="AI122" s="628"/>
      <c r="AJ122" s="628"/>
      <c r="AK122" s="628"/>
      <c r="AL122" s="628"/>
      <c r="AM122" s="628"/>
      <c r="AN122" s="628"/>
      <c r="AO122" s="628"/>
      <c r="AP122" s="628"/>
      <c r="AQ122" s="628"/>
      <c r="AR122" s="628"/>
      <c r="AS122" s="628"/>
      <c r="AT122" s="628"/>
      <c r="AU122" s="628"/>
      <c r="AV122" s="628"/>
      <c r="AW122" s="628"/>
      <c r="AX122" s="628"/>
      <c r="AY122" s="628"/>
      <c r="AZ122" s="628"/>
      <c r="BA122" s="628"/>
      <c r="BB122" s="628"/>
      <c r="BC122" s="628"/>
      <c r="BD122" s="628"/>
      <c r="BE122" s="628"/>
      <c r="BF122" s="628"/>
      <c r="BG122" s="628"/>
      <c r="BH122" s="628"/>
      <c r="BI122" s="628"/>
      <c r="BJ122" s="628"/>
      <c r="BK122" s="628"/>
      <c r="BL122" s="628"/>
      <c r="BM122" s="628"/>
      <c r="BN122" s="628"/>
      <c r="BO122" s="628"/>
      <c r="BP122" s="628"/>
      <c r="BQ122" s="628"/>
      <c r="BR122" s="628"/>
      <c r="BS122" s="628"/>
      <c r="BT122" s="628"/>
      <c r="BU122" s="628"/>
      <c r="BV122" s="628"/>
      <c r="BW122" s="628"/>
      <c r="BX122" s="628"/>
      <c r="BY122" s="628"/>
      <c r="BZ122" s="628"/>
      <c r="CA122" s="628"/>
      <c r="CB122" s="628"/>
      <c r="CC122" s="628"/>
      <c r="CD122" s="628"/>
      <c r="CE122" s="628"/>
      <c r="CF122" s="628"/>
      <c r="CG122" s="628"/>
      <c r="CH122" s="628"/>
      <c r="CI122" s="628"/>
      <c r="CJ122" s="628"/>
      <c r="CK122" s="628"/>
      <c r="CL122" s="628"/>
      <c r="CM122" s="628"/>
      <c r="CN122" s="628"/>
      <c r="CO122" s="628"/>
      <c r="CP122" s="628"/>
      <c r="CQ122" s="628"/>
      <c r="CR122" s="632"/>
    </row>
    <row r="123" spans="1:96" s="1" customFormat="1" ht="18.75" hidden="1" thickTop="1" x14ac:dyDescent="0.35">
      <c r="D123" s="569"/>
      <c r="E123" s="629"/>
      <c r="F123" s="619"/>
      <c r="G123" s="619"/>
      <c r="H123" s="619"/>
      <c r="I123" s="619"/>
      <c r="J123" s="619"/>
      <c r="K123" s="619"/>
      <c r="L123" s="619"/>
    </row>
    <row r="124" spans="1:96" s="1" customFormat="1" ht="18" hidden="1" x14ac:dyDescent="0.35">
      <c r="D124" s="569"/>
      <c r="E124" s="629"/>
      <c r="F124" s="619"/>
      <c r="G124" s="619"/>
      <c r="H124" s="619"/>
      <c r="I124" s="619"/>
      <c r="J124" s="619"/>
      <c r="K124" s="619"/>
      <c r="L124" s="619"/>
    </row>
    <row r="125" spans="1:96" s="1" customFormat="1" ht="18" hidden="1" x14ac:dyDescent="0.35">
      <c r="D125" s="569"/>
      <c r="E125" s="629"/>
      <c r="F125" s="619"/>
      <c r="G125" s="619"/>
      <c r="H125" s="619"/>
      <c r="I125" s="619"/>
      <c r="J125" s="619"/>
      <c r="K125" s="619"/>
      <c r="L125" s="619"/>
    </row>
    <row r="126" spans="1:96" ht="18" hidden="1" x14ac:dyDescent="0.35">
      <c r="D126" s="413"/>
      <c r="E126" s="629"/>
    </row>
    <row r="127" spans="1:96" ht="18" hidden="1" x14ac:dyDescent="0.35">
      <c r="D127" s="413"/>
      <c r="E127" s="629"/>
    </row>
    <row r="128" spans="1:96"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t="56.25" hidden="1" customHeight="1" x14ac:dyDescent="0.25"/>
    <row r="142" ht="13.5" hidden="1" thickTop="1" x14ac:dyDescent="0.25"/>
    <row r="143" hidden="1" x14ac:dyDescent="0.25"/>
    <row r="144" hidden="1" x14ac:dyDescent="0.25"/>
    <row r="145" hidden="1" x14ac:dyDescent="0.25"/>
    <row r="146" hidden="1" x14ac:dyDescent="0.25"/>
    <row r="147" hidden="1" x14ac:dyDescent="0.25"/>
    <row r="148" hidden="1" x14ac:dyDescent="0.25"/>
    <row r="149" hidden="1" x14ac:dyDescent="0.25"/>
  </sheetData>
  <sheetProtection algorithmName="SHA-512" hashValue="JdDxvlZ7um1PhUh3nYDmi/ipYJywAzULTVdWep+R4+z2BJAfXhiFstZgVkU3VdKZOI8vi63l2e19LFaE5aXkDg==" saltValue="I0u4L/KX2NEYTf7pRWIHuw==" spinCount="100000" sheet="1" objects="1" scenarios="1"/>
  <protectedRanges>
    <protectedRange sqref="F11:CQ23 F25:CQ25 F27:CQ28 F30:CQ32 F34:CQ38 F40:CQ42 F44:CQ50 F52:CQ55 F57:CQ71 F73:CQ80" name="Rango1"/>
  </protectedRanges>
  <mergeCells count="87">
    <mergeCell ref="D30:E30"/>
    <mergeCell ref="D34:E34"/>
    <mergeCell ref="D74:E74"/>
    <mergeCell ref="AG9:AO9"/>
    <mergeCell ref="AP9:AX9"/>
    <mergeCell ref="D32:E32"/>
    <mergeCell ref="D29:CQ29"/>
    <mergeCell ref="D12:E12"/>
    <mergeCell ref="CI9:CQ9"/>
    <mergeCell ref="X9:AF9"/>
    <mergeCell ref="D19:E19"/>
    <mergeCell ref="D10:E10"/>
    <mergeCell ref="D39:CQ39"/>
    <mergeCell ref="D11:E11"/>
    <mergeCell ref="D54:E54"/>
    <mergeCell ref="D43:CQ43"/>
    <mergeCell ref="D47:E47"/>
    <mergeCell ref="D81:E81"/>
    <mergeCell ref="D55:E55"/>
    <mergeCell ref="D15:E15"/>
    <mergeCell ref="D42:E42"/>
    <mergeCell ref="D48:E48"/>
    <mergeCell ref="D50:E50"/>
    <mergeCell ref="D31:E31"/>
    <mergeCell ref="D56:CQ56"/>
    <mergeCell ref="D51:CQ51"/>
    <mergeCell ref="D80:E80"/>
    <mergeCell ref="D72:CQ72"/>
    <mergeCell ref="D58:E58"/>
    <mergeCell ref="D23:E23"/>
    <mergeCell ref="D24:CQ24"/>
    <mergeCell ref="D33:CQ33"/>
    <mergeCell ref="D28:E28"/>
    <mergeCell ref="BZ9:CH9"/>
    <mergeCell ref="D40:E40"/>
    <mergeCell ref="AY9:BG9"/>
    <mergeCell ref="BH9:BP9"/>
    <mergeCell ref="F9:N9"/>
    <mergeCell ref="D20:E20"/>
    <mergeCell ref="D26:CQ26"/>
    <mergeCell ref="D25:E25"/>
    <mergeCell ref="D14:E14"/>
    <mergeCell ref="D13:E13"/>
    <mergeCell ref="O9:W9"/>
    <mergeCell ref="D16:E16"/>
    <mergeCell ref="D21:E21"/>
    <mergeCell ref="D22:E22"/>
    <mergeCell ref="D17:E17"/>
    <mergeCell ref="D18:E18"/>
    <mergeCell ref="D3:X3"/>
    <mergeCell ref="D4:X4"/>
    <mergeCell ref="D5:X5"/>
    <mergeCell ref="D6:X6"/>
    <mergeCell ref="BQ9:BY9"/>
    <mergeCell ref="D7:K7"/>
    <mergeCell ref="D52:E52"/>
    <mergeCell ref="D65:E65"/>
    <mergeCell ref="D27:E27"/>
    <mergeCell ref="D35:E35"/>
    <mergeCell ref="D36:E36"/>
    <mergeCell ref="D37:E37"/>
    <mergeCell ref="D38:E38"/>
    <mergeCell ref="D41:E41"/>
    <mergeCell ref="D44:E44"/>
    <mergeCell ref="D45:E45"/>
    <mergeCell ref="D46:E46"/>
    <mergeCell ref="D49:E49"/>
    <mergeCell ref="D53:E53"/>
    <mergeCell ref="D57:E57"/>
    <mergeCell ref="D59:E59"/>
    <mergeCell ref="D60:E60"/>
    <mergeCell ref="D61:E61"/>
    <mergeCell ref="D62:E62"/>
    <mergeCell ref="D64:E64"/>
    <mergeCell ref="D66:E66"/>
    <mergeCell ref="D67:E67"/>
    <mergeCell ref="D63:E63"/>
    <mergeCell ref="D68:E68"/>
    <mergeCell ref="D69:E69"/>
    <mergeCell ref="D77:E77"/>
    <mergeCell ref="D78:E78"/>
    <mergeCell ref="D79:E79"/>
    <mergeCell ref="D70:E70"/>
    <mergeCell ref="D71:E71"/>
    <mergeCell ref="D73:E73"/>
    <mergeCell ref="D75:E75"/>
    <mergeCell ref="D76:E76"/>
  </mergeCells>
  <phoneticPr fontId="16" type="noConversion"/>
  <dataValidations xWindow="932" yWindow="628" count="3">
    <dataValidation type="list" allowBlank="1" showInputMessage="1" showErrorMessage="1" errorTitle="Captura no valida. " error="Elige de la lista desplegable Na, 1 ó 0 según sea el caso. " prompt="COLOCAR 1 SI CUMPLE CON EL REQUISITO, 0 SI NO CUMPLE o NA si no aplica dicho criterio" sqref="AF73:AF80 CI25 BZ25 BH25 AY25 AG25 F25 O25 X25 AP25 BQ25 G27:G28 P27:P28 Y27:Y28 AQ27:AQ28 AH27:AH28 BR27:BR28 AZ27:AZ28 CJ27:CJ28 BI27:BI28 CA27:CA28 AI30:AI32 Z30:Z32 Q30:Q32 AR30:AR32 BJ30:BJ32 BS30:BS32 CK30:CK32 CB30:CB32 BA30:BA32 H30:H32 BT34:BT38 AA34:AA38 R34:R38 AS34:AS38 CL34:CL38 BK34:BK38 CC34:CC38 AJ34:AJ38 BB34:BB38 I34:I38 J40:J42 CO52:CO55 AK40:AK42 BC40:BC42 BL40:BL42 CD40:CD42 BU40:BU42 S40:S42 AB40:AB42 AT40:AT42 T44:T50 CM40:CM42 AC44:AC50 AU44:AU50 BM44:BM50 BV44:BV50 K44:K50 AL44:AL50 CE44:CE50 BD44:BD50 CF52:CF55 BN52:BN55 BE52:BE55 AM52:AM55 BW52:BW55 L52:L55 U52:U55 CG57:CG71 AV52:AV55 AD52:AD55 CP57:CP71 BF57:BF71 AN57:AN71 V57:V71 CQ73:CQ80 AE57:AE71 AW57:AW71 BO57:BO71 BX57:BX71 M57:M71 CH73:CH80 BP73:BP80 BG73:BG80 AO73:AO80 AX73:AX80 N73:N80 W73:W80 BY73:BY80 CN44:CN50 F11:CQ23">
      <formula1>"1,0,NA"</formula1>
    </dataValidation>
    <dataValidation type="list" allowBlank="1" showDropDown="1" showInputMessage="1" showErrorMessage="1" errorTitle="Area en blanco" error="Favor de capturar en las areas con color. (Verde,Guinga Dorado)" promptTitle="Area no capturable" prompt="En esta area no se ingresan datos. " sqref="G25:N25 P25:W25 Y25:AF25 AH25:AO25 AQ25:AX25 AZ25:BG25 BI25:BP25 BR25:BY25 CA25:CH25 CJ25:CQ25 F27:F28 Z27:AG28 CL30:CQ32 H27:O28 AI27:AP28 AR27:AY28 BA27:BH28 BS27:BZ28 BZ73:CG80 CB27:CI28 BJ27:BQ28 Q27:X28 AJ30:AQ32 I30:P32 AA30:AH32 R30:Y32 CC30:CJ32 BT30:CA32 BK30:BR32 BB30:BI32 AS30:AZ32 F30:G32 CK27:CQ28 J34:Q38 S34:Z38 AB34:AI38 AK34:AR38 AT34:BA38 BC34:BJ38 BL34:BS38 BU34:CB38 CD34:CK38 CM34:CQ38 F40:I42 K40:R42 T40:AA42 AC40:AJ42 AL40:AS42 AU40:BB42 BD40:BK42 BM40:BT42 BV40:CC42 CE40:CL42 CN40:CQ42 F44:J50 L44:S50 U44:AB50 AD44:AK50 AM44:AT50 AV44:BC50 BE44:BL50 BN44:BU50 BW44:CD50 CF44:CM50 CO44:CQ50 F52:K55 M52:T55 V52:AC55 AE52:AL55 AN52:AU55 AW52:BD55 BF52:BM55 BO52:BV55 BX52:CE55 CG52:CN55 CP52:CQ55 F57:L71 N57:U71 W57:AD71 AF57:AM71 AO57:AV71 AX57:BE71 BG57:BN71 BP57:BW71 BY57:CF71 CH57:CO71 CQ57:CQ71 F73:M80 O73:V80 X73:AE80 AG73:AN80 AP73:AW80 AY73:BF80 BH73:BO80 BQ73:BX80 CI73:CP80 F34:H35 G36:H36 F37:H38">
      <formula1>"Colangiopancreatoduodenoscopiaretrogradaendoscopica"</formula1>
    </dataValidation>
    <dataValidation type="custom" allowBlank="1" showErrorMessage="1" errorTitle="Muy Bien" promptTitle="Esternocleidomastoidepo" prompt="Eres buen observador. " sqref="M8">
      <formula1>"Lo viste"</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sheetPr>
  <dimension ref="A1:U32"/>
  <sheetViews>
    <sheetView showGridLines="0" topLeftCell="B2" zoomScale="70" zoomScaleNormal="70" workbookViewId="0">
      <selection activeCell="B2" sqref="B2"/>
    </sheetView>
  </sheetViews>
  <sheetFormatPr baseColWidth="10" defaultColWidth="0" defaultRowHeight="12.75" zeroHeight="1" x14ac:dyDescent="0.25"/>
  <cols>
    <col min="1" max="1" width="8.42578125" style="1" hidden="1" customWidth="1"/>
    <col min="2" max="2" width="8" style="142" customWidth="1"/>
    <col min="3" max="3" width="5.140625" style="4" customWidth="1"/>
    <col min="4" max="4" width="60.28515625" style="4" customWidth="1"/>
    <col min="5" max="5" width="1.42578125" style="4" customWidth="1"/>
    <col min="6" max="6" width="28.5703125" style="4" customWidth="1"/>
    <col min="7" max="7" width="11.28515625" style="4" customWidth="1"/>
    <col min="8" max="8" width="12.28515625" style="4" customWidth="1"/>
    <col min="9" max="9" width="0.7109375" style="4" customWidth="1"/>
    <col min="10" max="19" width="5.140625" style="4" customWidth="1"/>
    <col min="20" max="20" width="7.28515625" style="4" customWidth="1"/>
    <col min="21" max="21" width="7.42578125" style="1" hidden="1" customWidth="1"/>
    <col min="22" max="16384" width="11.5703125" style="1" hidden="1"/>
  </cols>
  <sheetData>
    <row r="1" spans="1:20" ht="39.75" hidden="1" customHeight="1" thickBot="1" x14ac:dyDescent="0.3">
      <c r="B1" s="143"/>
      <c r="C1" s="143"/>
      <c r="D1" s="143"/>
      <c r="E1" s="143"/>
      <c r="F1" s="143"/>
      <c r="G1" s="143"/>
      <c r="H1" s="143"/>
      <c r="I1" s="143"/>
      <c r="J1" s="143"/>
      <c r="K1" s="143"/>
      <c r="L1" s="143"/>
      <c r="M1" s="143"/>
      <c r="N1" s="143"/>
      <c r="O1" s="143"/>
      <c r="P1" s="143"/>
      <c r="Q1" s="143"/>
      <c r="R1" s="143"/>
      <c r="S1" s="143"/>
      <c r="T1" s="143"/>
    </row>
    <row r="2" spans="1:20" ht="14.25" customHeight="1" thickTop="1" x14ac:dyDescent="0.25">
      <c r="B2" s="143"/>
      <c r="C2" s="79"/>
      <c r="D2" s="79"/>
      <c r="E2" s="79"/>
      <c r="F2" s="79"/>
      <c r="G2" s="79"/>
      <c r="H2" s="79"/>
      <c r="I2" s="79"/>
      <c r="J2" s="79"/>
      <c r="K2" s="79"/>
      <c r="L2" s="79"/>
      <c r="M2" s="79"/>
      <c r="N2" s="79"/>
      <c r="O2" s="79"/>
      <c r="P2" s="79"/>
      <c r="Q2" s="79"/>
      <c r="R2" s="79"/>
      <c r="S2" s="79"/>
      <c r="T2" s="68"/>
    </row>
    <row r="3" spans="1:20" ht="15" x14ac:dyDescent="0.3">
      <c r="A3" s="143"/>
      <c r="B3" s="143"/>
      <c r="C3" s="143"/>
      <c r="D3" s="737" t="s">
        <v>0</v>
      </c>
      <c r="E3" s="737"/>
      <c r="F3" s="737"/>
      <c r="G3" s="737"/>
      <c r="H3" s="737"/>
      <c r="I3" s="737"/>
      <c r="J3" s="737"/>
      <c r="K3" s="737"/>
      <c r="L3" s="737"/>
      <c r="M3" s="737"/>
      <c r="N3" s="737"/>
      <c r="O3" s="737"/>
      <c r="P3" s="737"/>
      <c r="Q3" s="737"/>
      <c r="R3" s="143"/>
      <c r="S3" s="143"/>
      <c r="T3" s="14"/>
    </row>
    <row r="4" spans="1:20" ht="15" x14ac:dyDescent="0.3">
      <c r="A4" s="143"/>
      <c r="B4" s="143"/>
      <c r="C4" s="143"/>
      <c r="D4" s="737" t="s">
        <v>1</v>
      </c>
      <c r="E4" s="737"/>
      <c r="F4" s="737"/>
      <c r="G4" s="737"/>
      <c r="H4" s="737"/>
      <c r="I4" s="737"/>
      <c r="J4" s="737"/>
      <c r="K4" s="737"/>
      <c r="L4" s="737"/>
      <c r="M4" s="737"/>
      <c r="N4" s="737"/>
      <c r="O4" s="737"/>
      <c r="P4" s="737"/>
      <c r="Q4" s="737"/>
      <c r="R4" s="143"/>
      <c r="S4" s="143"/>
      <c r="T4" s="14"/>
    </row>
    <row r="5" spans="1:20" ht="15" x14ac:dyDescent="0.3">
      <c r="A5" s="143"/>
      <c r="B5" s="143"/>
      <c r="C5" s="143"/>
      <c r="D5" s="737" t="s">
        <v>332</v>
      </c>
      <c r="E5" s="737"/>
      <c r="F5" s="737"/>
      <c r="G5" s="737"/>
      <c r="H5" s="737"/>
      <c r="I5" s="737"/>
      <c r="J5" s="737"/>
      <c r="K5" s="737"/>
      <c r="L5" s="737"/>
      <c r="M5" s="737"/>
      <c r="N5" s="737"/>
      <c r="O5" s="737"/>
      <c r="P5" s="737"/>
      <c r="Q5" s="737"/>
      <c r="R5" s="143"/>
      <c r="S5" s="143"/>
      <c r="T5" s="14"/>
    </row>
    <row r="6" spans="1:20" ht="32.25" customHeight="1" x14ac:dyDescent="0.35">
      <c r="A6" s="143"/>
      <c r="B6" s="143"/>
      <c r="C6" s="143"/>
      <c r="D6" s="694" t="s">
        <v>454</v>
      </c>
      <c r="E6" s="694"/>
      <c r="F6" s="694"/>
      <c r="G6" s="694"/>
      <c r="H6" s="694"/>
      <c r="I6" s="694"/>
      <c r="J6" s="694"/>
      <c r="K6" s="694"/>
      <c r="L6" s="694"/>
      <c r="M6" s="694"/>
      <c r="N6" s="694"/>
      <c r="O6" s="694"/>
      <c r="P6" s="694"/>
      <c r="Q6" s="694"/>
      <c r="R6" s="143"/>
      <c r="S6" s="143"/>
      <c r="T6" s="14"/>
    </row>
    <row r="7" spans="1:20" ht="21" customHeight="1" x14ac:dyDescent="0.35">
      <c r="A7" s="143"/>
      <c r="B7" s="143"/>
      <c r="C7" s="143"/>
      <c r="D7" s="872" t="s">
        <v>455</v>
      </c>
      <c r="E7" s="872"/>
      <c r="F7" s="872"/>
      <c r="G7" s="872"/>
      <c r="H7" s="872"/>
      <c r="I7" s="872"/>
      <c r="J7" s="872"/>
      <c r="K7" s="143"/>
      <c r="L7" s="143"/>
      <c r="M7" s="143"/>
      <c r="N7" s="143"/>
      <c r="O7" s="143"/>
      <c r="P7" s="143"/>
      <c r="Q7" s="143"/>
      <c r="R7" s="143"/>
      <c r="S7" s="143"/>
      <c r="T7" s="14"/>
    </row>
    <row r="8" spans="1:20" ht="15.75" thickBot="1" x14ac:dyDescent="0.35">
      <c r="A8" s="143"/>
      <c r="B8" s="143"/>
      <c r="C8" s="168"/>
      <c r="D8" s="42"/>
      <c r="E8" s="42"/>
      <c r="F8" s="43"/>
      <c r="G8" s="44"/>
      <c r="H8" s="45"/>
      <c r="I8" s="45"/>
      <c r="J8" s="45"/>
      <c r="K8" s="15"/>
      <c r="L8" s="15"/>
      <c r="M8" s="15"/>
      <c r="N8" s="15"/>
      <c r="O8" s="15"/>
      <c r="P8" s="15"/>
      <c r="Q8" s="15"/>
      <c r="R8" s="15"/>
      <c r="S8" s="15"/>
      <c r="T8" s="14"/>
    </row>
    <row r="9" spans="1:20" ht="19.5" customHeight="1" thickBot="1" x14ac:dyDescent="0.4">
      <c r="A9" s="143"/>
      <c r="B9" s="143"/>
      <c r="C9" s="22" t="s">
        <v>82</v>
      </c>
      <c r="D9" s="860" t="s">
        <v>77</v>
      </c>
      <c r="E9" s="860"/>
      <c r="F9" s="860"/>
      <c r="G9" s="860"/>
      <c r="H9" s="860"/>
      <c r="I9" s="861"/>
      <c r="J9" s="101">
        <v>1</v>
      </c>
      <c r="K9" s="517">
        <v>2</v>
      </c>
      <c r="L9" s="102">
        <v>3</v>
      </c>
      <c r="M9" s="517">
        <v>4</v>
      </c>
      <c r="N9" s="102">
        <v>5</v>
      </c>
      <c r="O9" s="517">
        <v>6</v>
      </c>
      <c r="P9" s="102">
        <v>7</v>
      </c>
      <c r="Q9" s="517">
        <v>8</v>
      </c>
      <c r="R9" s="102">
        <v>9</v>
      </c>
      <c r="S9" s="517">
        <v>10</v>
      </c>
      <c r="T9" s="14"/>
    </row>
    <row r="10" spans="1:20" ht="18.75" customHeight="1" x14ac:dyDescent="0.25">
      <c r="A10" s="143"/>
      <c r="B10" s="143"/>
      <c r="C10" s="155">
        <v>1</v>
      </c>
      <c r="D10" s="870" t="s">
        <v>31</v>
      </c>
      <c r="E10" s="870"/>
      <c r="F10" s="870"/>
      <c r="G10" s="870"/>
      <c r="H10" s="870"/>
      <c r="I10" s="871"/>
      <c r="J10" s="230">
        <v>1</v>
      </c>
      <c r="K10" s="233" t="s">
        <v>395</v>
      </c>
      <c r="L10" s="232" t="s">
        <v>395</v>
      </c>
      <c r="M10" s="233" t="s">
        <v>395</v>
      </c>
      <c r="N10" s="232" t="s">
        <v>395</v>
      </c>
      <c r="O10" s="233" t="s">
        <v>395</v>
      </c>
      <c r="P10" s="232" t="s">
        <v>395</v>
      </c>
      <c r="Q10" s="233" t="s">
        <v>395</v>
      </c>
      <c r="R10" s="232" t="s">
        <v>395</v>
      </c>
      <c r="S10" s="234" t="s">
        <v>395</v>
      </c>
      <c r="T10" s="14"/>
    </row>
    <row r="11" spans="1:20" ht="18.75" customHeight="1" x14ac:dyDescent="0.25">
      <c r="A11" s="143"/>
      <c r="B11" s="143"/>
      <c r="C11" s="156">
        <v>2</v>
      </c>
      <c r="D11" s="866" t="s">
        <v>278</v>
      </c>
      <c r="E11" s="866"/>
      <c r="F11" s="866"/>
      <c r="G11" s="866"/>
      <c r="H11" s="866"/>
      <c r="I11" s="867"/>
      <c r="J11" s="230">
        <v>1</v>
      </c>
      <c r="K11" s="233" t="s">
        <v>395</v>
      </c>
      <c r="L11" s="232" t="s">
        <v>395</v>
      </c>
      <c r="M11" s="233" t="s">
        <v>395</v>
      </c>
      <c r="N11" s="232" t="s">
        <v>395</v>
      </c>
      <c r="O11" s="233" t="s">
        <v>395</v>
      </c>
      <c r="P11" s="232" t="s">
        <v>395</v>
      </c>
      <c r="Q11" s="233" t="s">
        <v>395</v>
      </c>
      <c r="R11" s="232" t="s">
        <v>395</v>
      </c>
      <c r="S11" s="234" t="s">
        <v>395</v>
      </c>
      <c r="T11" s="14"/>
    </row>
    <row r="12" spans="1:20" ht="18.75" customHeight="1" x14ac:dyDescent="0.25">
      <c r="A12" s="143"/>
      <c r="B12" s="143"/>
      <c r="C12" s="157">
        <v>3</v>
      </c>
      <c r="D12" s="512" t="s">
        <v>261</v>
      </c>
      <c r="E12" s="512"/>
      <c r="F12" s="512"/>
      <c r="G12" s="512"/>
      <c r="H12" s="512"/>
      <c r="I12" s="513"/>
      <c r="J12" s="230">
        <v>0</v>
      </c>
      <c r="K12" s="233">
        <v>1</v>
      </c>
      <c r="L12" s="232">
        <v>1</v>
      </c>
      <c r="M12" s="233">
        <v>1</v>
      </c>
      <c r="N12" s="232">
        <v>1</v>
      </c>
      <c r="O12" s="233">
        <v>1</v>
      </c>
      <c r="P12" s="232">
        <v>1</v>
      </c>
      <c r="Q12" s="233" t="s">
        <v>395</v>
      </c>
      <c r="R12" s="232" t="s">
        <v>395</v>
      </c>
      <c r="S12" s="234" t="s">
        <v>395</v>
      </c>
      <c r="T12" s="14"/>
    </row>
    <row r="13" spans="1:20" ht="18.75" customHeight="1" x14ac:dyDescent="0.25">
      <c r="A13" s="143"/>
      <c r="B13" s="143"/>
      <c r="C13" s="156">
        <v>4</v>
      </c>
      <c r="D13" s="866" t="s">
        <v>114</v>
      </c>
      <c r="E13" s="866"/>
      <c r="F13" s="866"/>
      <c r="G13" s="866"/>
      <c r="H13" s="866"/>
      <c r="I13" s="867"/>
      <c r="J13" s="230" t="s">
        <v>395</v>
      </c>
      <c r="K13" s="233" t="s">
        <v>395</v>
      </c>
      <c r="L13" s="232" t="s">
        <v>395</v>
      </c>
      <c r="M13" s="233" t="s">
        <v>395</v>
      </c>
      <c r="N13" s="232" t="s">
        <v>395</v>
      </c>
      <c r="O13" s="233" t="s">
        <v>395</v>
      </c>
      <c r="P13" s="232">
        <v>1</v>
      </c>
      <c r="Q13" s="233" t="s">
        <v>395</v>
      </c>
      <c r="R13" s="232">
        <v>1</v>
      </c>
      <c r="S13" s="234" t="s">
        <v>395</v>
      </c>
      <c r="T13" s="14"/>
    </row>
    <row r="14" spans="1:20" ht="18.75" customHeight="1" x14ac:dyDescent="0.25">
      <c r="A14" s="143"/>
      <c r="B14" s="143"/>
      <c r="C14" s="159">
        <v>5</v>
      </c>
      <c r="D14" s="512" t="s">
        <v>260</v>
      </c>
      <c r="E14" s="512"/>
      <c r="F14" s="512"/>
      <c r="G14" s="512"/>
      <c r="H14" s="512"/>
      <c r="I14" s="513"/>
      <c r="J14" s="230" t="s">
        <v>395</v>
      </c>
      <c r="K14" s="233" t="s">
        <v>395</v>
      </c>
      <c r="L14" s="232" t="s">
        <v>395</v>
      </c>
      <c r="M14" s="233" t="s">
        <v>395</v>
      </c>
      <c r="N14" s="232" t="s">
        <v>395</v>
      </c>
      <c r="O14" s="233" t="s">
        <v>395</v>
      </c>
      <c r="P14" s="232" t="s">
        <v>395</v>
      </c>
      <c r="Q14" s="233" t="s">
        <v>395</v>
      </c>
      <c r="R14" s="232" t="s">
        <v>395</v>
      </c>
      <c r="S14" s="234" t="s">
        <v>395</v>
      </c>
      <c r="T14" s="14"/>
    </row>
    <row r="15" spans="1:20" ht="18.75" customHeight="1" x14ac:dyDescent="0.25">
      <c r="A15" s="143"/>
      <c r="B15" s="143"/>
      <c r="C15" s="158">
        <v>6</v>
      </c>
      <c r="D15" s="866" t="s">
        <v>240</v>
      </c>
      <c r="E15" s="866"/>
      <c r="F15" s="866"/>
      <c r="G15" s="866"/>
      <c r="H15" s="866"/>
      <c r="I15" s="867"/>
      <c r="J15" s="230" t="s">
        <v>395</v>
      </c>
      <c r="K15" s="233" t="s">
        <v>395</v>
      </c>
      <c r="L15" s="232" t="s">
        <v>395</v>
      </c>
      <c r="M15" s="233" t="s">
        <v>395</v>
      </c>
      <c r="N15" s="232" t="s">
        <v>395</v>
      </c>
      <c r="O15" s="233" t="s">
        <v>395</v>
      </c>
      <c r="P15" s="232">
        <v>1</v>
      </c>
      <c r="Q15" s="233" t="s">
        <v>395</v>
      </c>
      <c r="R15" s="232" t="s">
        <v>395</v>
      </c>
      <c r="S15" s="234" t="s">
        <v>395</v>
      </c>
      <c r="T15" s="14"/>
    </row>
    <row r="16" spans="1:20" ht="18.75" customHeight="1" x14ac:dyDescent="0.25">
      <c r="A16" s="143"/>
      <c r="B16" s="143"/>
      <c r="C16" s="159">
        <v>7</v>
      </c>
      <c r="D16" s="862" t="s">
        <v>169</v>
      </c>
      <c r="E16" s="862"/>
      <c r="F16" s="862"/>
      <c r="G16" s="862"/>
      <c r="H16" s="862"/>
      <c r="I16" s="863"/>
      <c r="J16" s="230" t="s">
        <v>395</v>
      </c>
      <c r="K16" s="233" t="s">
        <v>395</v>
      </c>
      <c r="L16" s="232" t="s">
        <v>395</v>
      </c>
      <c r="M16" s="233" t="s">
        <v>395</v>
      </c>
      <c r="N16" s="232">
        <v>1</v>
      </c>
      <c r="O16" s="233" t="s">
        <v>395</v>
      </c>
      <c r="P16" s="232">
        <v>1</v>
      </c>
      <c r="Q16" s="233" t="s">
        <v>395</v>
      </c>
      <c r="R16" s="232" t="s">
        <v>395</v>
      </c>
      <c r="S16" s="234" t="s">
        <v>395</v>
      </c>
      <c r="T16" s="14"/>
    </row>
    <row r="17" spans="1:21" ht="18.75" customHeight="1" x14ac:dyDescent="0.25">
      <c r="A17" s="143"/>
      <c r="B17" s="143"/>
      <c r="C17" s="158">
        <v>8</v>
      </c>
      <c r="D17" s="866" t="s">
        <v>78</v>
      </c>
      <c r="E17" s="866"/>
      <c r="F17" s="866"/>
      <c r="G17" s="866"/>
      <c r="H17" s="866"/>
      <c r="I17" s="867"/>
      <c r="J17" s="230" t="s">
        <v>395</v>
      </c>
      <c r="K17" s="233" t="s">
        <v>395</v>
      </c>
      <c r="L17" s="232" t="s">
        <v>395</v>
      </c>
      <c r="M17" s="233" t="s">
        <v>395</v>
      </c>
      <c r="N17" s="232" t="s">
        <v>395</v>
      </c>
      <c r="O17" s="233" t="s">
        <v>395</v>
      </c>
      <c r="P17" s="232">
        <v>1</v>
      </c>
      <c r="Q17" s="233" t="s">
        <v>395</v>
      </c>
      <c r="R17" s="232" t="s">
        <v>395</v>
      </c>
      <c r="S17" s="234" t="s">
        <v>395</v>
      </c>
      <c r="T17" s="14"/>
    </row>
    <row r="18" spans="1:21" ht="18.75" customHeight="1" x14ac:dyDescent="0.25">
      <c r="A18" s="143"/>
      <c r="B18" s="143"/>
      <c r="C18" s="159">
        <v>9</v>
      </c>
      <c r="D18" s="862" t="s">
        <v>392</v>
      </c>
      <c r="E18" s="862"/>
      <c r="F18" s="862"/>
      <c r="G18" s="862"/>
      <c r="H18" s="862"/>
      <c r="I18" s="863"/>
      <c r="J18" s="230" t="s">
        <v>395</v>
      </c>
      <c r="K18" s="233" t="s">
        <v>395</v>
      </c>
      <c r="L18" s="232" t="s">
        <v>395</v>
      </c>
      <c r="M18" s="233" t="s">
        <v>395</v>
      </c>
      <c r="N18" s="232" t="s">
        <v>395</v>
      </c>
      <c r="O18" s="233" t="s">
        <v>395</v>
      </c>
      <c r="P18" s="232">
        <v>1</v>
      </c>
      <c r="Q18" s="233" t="s">
        <v>395</v>
      </c>
      <c r="R18" s="232" t="s">
        <v>395</v>
      </c>
      <c r="S18" s="234" t="s">
        <v>395</v>
      </c>
      <c r="T18" s="14"/>
    </row>
    <row r="19" spans="1:21" ht="18.75" customHeight="1" x14ac:dyDescent="0.25">
      <c r="A19" s="143"/>
      <c r="B19" s="143"/>
      <c r="C19" s="158">
        <v>10</v>
      </c>
      <c r="D19" s="866" t="s">
        <v>374</v>
      </c>
      <c r="E19" s="866"/>
      <c r="F19" s="866"/>
      <c r="G19" s="866"/>
      <c r="H19" s="866"/>
      <c r="I19" s="867"/>
      <c r="J19" s="230" t="s">
        <v>395</v>
      </c>
      <c r="K19" s="233" t="s">
        <v>395</v>
      </c>
      <c r="L19" s="232">
        <v>1</v>
      </c>
      <c r="M19" s="233">
        <v>1</v>
      </c>
      <c r="N19" s="232">
        <v>1</v>
      </c>
      <c r="O19" s="233">
        <v>1</v>
      </c>
      <c r="P19" s="232">
        <v>1</v>
      </c>
      <c r="Q19" s="233" t="s">
        <v>395</v>
      </c>
      <c r="R19" s="232" t="s">
        <v>395</v>
      </c>
      <c r="S19" s="234" t="s">
        <v>395</v>
      </c>
      <c r="T19" s="14"/>
    </row>
    <row r="20" spans="1:21" ht="18.75" customHeight="1" x14ac:dyDescent="0.25">
      <c r="A20" s="143"/>
      <c r="B20" s="143"/>
      <c r="C20" s="159">
        <v>11</v>
      </c>
      <c r="D20" s="862" t="s">
        <v>279</v>
      </c>
      <c r="E20" s="862"/>
      <c r="F20" s="862"/>
      <c r="G20" s="862"/>
      <c r="H20" s="862"/>
      <c r="I20" s="863"/>
      <c r="J20" s="230" t="s">
        <v>395</v>
      </c>
      <c r="K20" s="233">
        <v>1</v>
      </c>
      <c r="L20" s="232" t="s">
        <v>395</v>
      </c>
      <c r="M20" s="233" t="s">
        <v>395</v>
      </c>
      <c r="N20" s="232" t="s">
        <v>395</v>
      </c>
      <c r="O20" s="233" t="s">
        <v>395</v>
      </c>
      <c r="P20" s="232" t="s">
        <v>395</v>
      </c>
      <c r="Q20" s="233" t="s">
        <v>395</v>
      </c>
      <c r="R20" s="232" t="s">
        <v>395</v>
      </c>
      <c r="S20" s="234" t="s">
        <v>395</v>
      </c>
      <c r="T20" s="14"/>
    </row>
    <row r="21" spans="1:21" ht="18.75" customHeight="1" x14ac:dyDescent="0.25">
      <c r="A21" s="143"/>
      <c r="B21" s="143"/>
      <c r="C21" s="158">
        <v>12</v>
      </c>
      <c r="D21" s="866" t="s">
        <v>79</v>
      </c>
      <c r="E21" s="866"/>
      <c r="F21" s="866"/>
      <c r="G21" s="866"/>
      <c r="H21" s="866"/>
      <c r="I21" s="867"/>
      <c r="J21" s="230">
        <v>1</v>
      </c>
      <c r="K21" s="233">
        <v>1</v>
      </c>
      <c r="L21" s="232" t="s">
        <v>395</v>
      </c>
      <c r="M21" s="233" t="s">
        <v>395</v>
      </c>
      <c r="N21" s="232" t="s">
        <v>395</v>
      </c>
      <c r="O21" s="233" t="s">
        <v>395</v>
      </c>
      <c r="P21" s="232">
        <v>0</v>
      </c>
      <c r="Q21" s="233" t="s">
        <v>395</v>
      </c>
      <c r="R21" s="232" t="s">
        <v>395</v>
      </c>
      <c r="S21" s="234" t="s">
        <v>395</v>
      </c>
      <c r="T21" s="14"/>
    </row>
    <row r="22" spans="1:21" ht="18.75" customHeight="1" x14ac:dyDescent="0.25">
      <c r="A22" s="143"/>
      <c r="B22" s="143"/>
      <c r="C22" s="159">
        <v>13</v>
      </c>
      <c r="D22" s="862" t="s">
        <v>80</v>
      </c>
      <c r="E22" s="862"/>
      <c r="F22" s="862"/>
      <c r="G22" s="862"/>
      <c r="H22" s="862"/>
      <c r="I22" s="863"/>
      <c r="J22" s="230">
        <v>1</v>
      </c>
      <c r="K22" s="233">
        <v>1</v>
      </c>
      <c r="L22" s="232">
        <v>1</v>
      </c>
      <c r="M22" s="233">
        <v>1</v>
      </c>
      <c r="N22" s="232">
        <v>1</v>
      </c>
      <c r="O22" s="233">
        <v>1</v>
      </c>
      <c r="P22" s="232">
        <v>1</v>
      </c>
      <c r="Q22" s="233">
        <v>1</v>
      </c>
      <c r="R22" s="232" t="s">
        <v>395</v>
      </c>
      <c r="S22" s="234" t="s">
        <v>395</v>
      </c>
      <c r="T22" s="14"/>
    </row>
    <row r="23" spans="1:21" ht="18.75" customHeight="1" x14ac:dyDescent="0.25">
      <c r="A23" s="143"/>
      <c r="B23" s="143"/>
      <c r="C23" s="158">
        <v>14</v>
      </c>
      <c r="D23" s="866" t="s">
        <v>280</v>
      </c>
      <c r="E23" s="866"/>
      <c r="F23" s="866"/>
      <c r="G23" s="866"/>
      <c r="H23" s="866"/>
      <c r="I23" s="867"/>
      <c r="J23" s="230" t="s">
        <v>395</v>
      </c>
      <c r="K23" s="233" t="s">
        <v>395</v>
      </c>
      <c r="L23" s="232" t="s">
        <v>395</v>
      </c>
      <c r="M23" s="233" t="s">
        <v>395</v>
      </c>
      <c r="N23" s="232" t="s">
        <v>395</v>
      </c>
      <c r="O23" s="233" t="s">
        <v>395</v>
      </c>
      <c r="P23" s="232" t="s">
        <v>395</v>
      </c>
      <c r="Q23" s="233" t="s">
        <v>395</v>
      </c>
      <c r="R23" s="232">
        <v>1</v>
      </c>
      <c r="S23" s="234" t="s">
        <v>395</v>
      </c>
      <c r="T23" s="14"/>
    </row>
    <row r="24" spans="1:21" ht="18.75" customHeight="1" x14ac:dyDescent="0.25">
      <c r="A24" s="143"/>
      <c r="B24" s="143"/>
      <c r="C24" s="159">
        <v>15</v>
      </c>
      <c r="D24" s="862" t="s">
        <v>81</v>
      </c>
      <c r="E24" s="862"/>
      <c r="F24" s="862"/>
      <c r="G24" s="862"/>
      <c r="H24" s="862"/>
      <c r="I24" s="863"/>
      <c r="J24" s="230" t="s">
        <v>395</v>
      </c>
      <c r="K24" s="233" t="s">
        <v>395</v>
      </c>
      <c r="L24" s="232" t="s">
        <v>395</v>
      </c>
      <c r="M24" s="233" t="s">
        <v>395</v>
      </c>
      <c r="N24" s="232">
        <v>1</v>
      </c>
      <c r="O24" s="233" t="s">
        <v>395</v>
      </c>
      <c r="P24" s="232" t="s">
        <v>395</v>
      </c>
      <c r="Q24" s="233" t="s">
        <v>395</v>
      </c>
      <c r="R24" s="232">
        <v>1</v>
      </c>
      <c r="S24" s="234" t="s">
        <v>395</v>
      </c>
      <c r="T24" s="14"/>
    </row>
    <row r="25" spans="1:21" ht="34.5" customHeight="1" x14ac:dyDescent="0.25">
      <c r="A25" s="143"/>
      <c r="B25" s="143"/>
      <c r="C25" s="156">
        <v>16</v>
      </c>
      <c r="D25" s="864" t="s">
        <v>375</v>
      </c>
      <c r="E25" s="864"/>
      <c r="F25" s="864"/>
      <c r="G25" s="864"/>
      <c r="H25" s="864"/>
      <c r="I25" s="865"/>
      <c r="J25" s="230" t="s">
        <v>395</v>
      </c>
      <c r="K25" s="233" t="s">
        <v>395</v>
      </c>
      <c r="L25" s="232" t="s">
        <v>395</v>
      </c>
      <c r="M25" s="233" t="s">
        <v>395</v>
      </c>
      <c r="N25" s="232">
        <v>1</v>
      </c>
      <c r="O25" s="233" t="s">
        <v>395</v>
      </c>
      <c r="P25" s="232" t="s">
        <v>395</v>
      </c>
      <c r="Q25" s="233" t="s">
        <v>395</v>
      </c>
      <c r="R25" s="232">
        <v>1</v>
      </c>
      <c r="S25" s="234" t="s">
        <v>395</v>
      </c>
      <c r="T25" s="14"/>
    </row>
    <row r="26" spans="1:21" ht="18.75" customHeight="1" x14ac:dyDescent="0.25">
      <c r="A26" s="143"/>
      <c r="B26" s="143"/>
      <c r="C26" s="159">
        <v>17</v>
      </c>
      <c r="D26" s="862" t="s">
        <v>170</v>
      </c>
      <c r="E26" s="862"/>
      <c r="F26" s="862"/>
      <c r="G26" s="862"/>
      <c r="H26" s="862"/>
      <c r="I26" s="863"/>
      <c r="J26" s="230" t="s">
        <v>395</v>
      </c>
      <c r="K26" s="233" t="s">
        <v>395</v>
      </c>
      <c r="L26" s="232" t="s">
        <v>395</v>
      </c>
      <c r="M26" s="233" t="s">
        <v>395</v>
      </c>
      <c r="N26" s="232">
        <v>1</v>
      </c>
      <c r="O26" s="233" t="s">
        <v>395</v>
      </c>
      <c r="P26" s="232">
        <v>1</v>
      </c>
      <c r="Q26" s="233">
        <v>1</v>
      </c>
      <c r="R26" s="232" t="s">
        <v>395</v>
      </c>
      <c r="S26" s="234" t="s">
        <v>395</v>
      </c>
      <c r="T26" s="14"/>
      <c r="U26" s="531"/>
    </row>
    <row r="27" spans="1:21" ht="18.75" customHeight="1" thickBot="1" x14ac:dyDescent="0.3">
      <c r="A27" s="143"/>
      <c r="B27" s="143"/>
      <c r="C27" s="160">
        <v>18</v>
      </c>
      <c r="D27" s="868" t="s">
        <v>376</v>
      </c>
      <c r="E27" s="868"/>
      <c r="F27" s="868"/>
      <c r="G27" s="868"/>
      <c r="H27" s="868"/>
      <c r="I27" s="869"/>
      <c r="J27" s="235" t="s">
        <v>395</v>
      </c>
      <c r="K27" s="238" t="s">
        <v>395</v>
      </c>
      <c r="L27" s="237" t="s">
        <v>395</v>
      </c>
      <c r="M27" s="238" t="s">
        <v>395</v>
      </c>
      <c r="N27" s="237" t="s">
        <v>395</v>
      </c>
      <c r="O27" s="238" t="s">
        <v>395</v>
      </c>
      <c r="P27" s="237" t="s">
        <v>395</v>
      </c>
      <c r="Q27" s="238" t="s">
        <v>395</v>
      </c>
      <c r="R27" s="237" t="s">
        <v>395</v>
      </c>
      <c r="S27" s="239">
        <v>1</v>
      </c>
      <c r="T27" s="90">
        <f>COUNT(J10:S27)</f>
        <v>42</v>
      </c>
      <c r="U27" s="531"/>
    </row>
    <row r="28" spans="1:21" ht="15" customHeight="1" thickBot="1" x14ac:dyDescent="0.4">
      <c r="A28" s="143"/>
      <c r="B28" s="143"/>
      <c r="C28" s="29"/>
      <c r="D28" s="765" t="s">
        <v>14</v>
      </c>
      <c r="E28" s="765"/>
      <c r="F28" s="765"/>
      <c r="G28" s="765"/>
      <c r="H28" s="765"/>
      <c r="I28" s="766"/>
      <c r="J28" s="224">
        <f t="shared" ref="J28:S28" si="0">SUM(J10:J27)</f>
        <v>4</v>
      </c>
      <c r="K28" s="243">
        <f t="shared" si="0"/>
        <v>4</v>
      </c>
      <c r="L28" s="243">
        <f t="shared" si="0"/>
        <v>3</v>
      </c>
      <c r="M28" s="243">
        <f t="shared" si="0"/>
        <v>3</v>
      </c>
      <c r="N28" s="243">
        <f t="shared" si="0"/>
        <v>7</v>
      </c>
      <c r="O28" s="243">
        <f t="shared" si="0"/>
        <v>3</v>
      </c>
      <c r="P28" s="244">
        <f t="shared" si="0"/>
        <v>9</v>
      </c>
      <c r="Q28" s="245">
        <f t="shared" si="0"/>
        <v>2</v>
      </c>
      <c r="R28" s="243">
        <f t="shared" si="0"/>
        <v>4</v>
      </c>
      <c r="S28" s="246">
        <f t="shared" si="0"/>
        <v>1</v>
      </c>
      <c r="T28" s="90">
        <f>SUM(J28:S28)</f>
        <v>40</v>
      </c>
    </row>
    <row r="29" spans="1:21" s="143" customFormat="1" x14ac:dyDescent="0.25">
      <c r="T29" s="607">
        <f>(T28/T27)</f>
        <v>0.95238095238095233</v>
      </c>
      <c r="U29" s="534"/>
    </row>
    <row r="30" spans="1:21" hidden="1" x14ac:dyDescent="0.25">
      <c r="B30" s="143"/>
      <c r="C30" s="1"/>
      <c r="D30" s="1"/>
      <c r="E30" s="1"/>
      <c r="F30" s="1"/>
      <c r="G30" s="1"/>
      <c r="H30" s="1"/>
      <c r="I30" s="1"/>
      <c r="J30" s="1"/>
      <c r="K30" s="1"/>
      <c r="L30" s="1"/>
      <c r="M30" s="1"/>
      <c r="N30" s="1"/>
      <c r="O30" s="1"/>
      <c r="P30" s="1"/>
      <c r="Q30" s="1"/>
      <c r="R30" s="1"/>
      <c r="S30" s="1"/>
      <c r="T30" s="1"/>
    </row>
    <row r="31" spans="1:21" hidden="1" x14ac:dyDescent="0.25">
      <c r="B31" s="143"/>
      <c r="C31" s="1"/>
      <c r="D31" s="1"/>
      <c r="E31" s="1"/>
      <c r="F31" s="1"/>
      <c r="G31" s="1"/>
      <c r="H31" s="1"/>
      <c r="I31" s="1"/>
      <c r="J31" s="1"/>
      <c r="K31" s="1"/>
      <c r="L31" s="1"/>
      <c r="M31" s="1"/>
      <c r="N31" s="1"/>
      <c r="O31" s="1"/>
      <c r="P31" s="1"/>
      <c r="Q31" s="1"/>
      <c r="R31" s="1"/>
      <c r="S31" s="1"/>
      <c r="T31" s="1"/>
    </row>
    <row r="32" spans="1:21" hidden="1" x14ac:dyDescent="0.25">
      <c r="B32" s="143"/>
      <c r="C32" s="1"/>
      <c r="D32" s="1"/>
      <c r="E32" s="1"/>
      <c r="F32" s="1"/>
      <c r="G32" s="1"/>
      <c r="H32" s="1"/>
      <c r="I32" s="1"/>
      <c r="J32" s="1"/>
      <c r="K32" s="1"/>
      <c r="L32" s="1"/>
      <c r="M32" s="1"/>
      <c r="N32" s="1"/>
      <c r="O32" s="1"/>
      <c r="P32" s="1"/>
      <c r="Q32" s="1"/>
      <c r="R32" s="1"/>
      <c r="S32" s="1"/>
      <c r="T32" s="1"/>
    </row>
  </sheetData>
  <sheetProtection algorithmName="SHA-512" hashValue="aaN+qNCV47UpRNvlTxZEMItPBXuwxx2pUhltFeuBeffgSjQwylL6iUxfa4F29ZL7SWZT6PmMpP/ZAITaq8CBcA==" saltValue="iVJ0nNoGs5v1j1Zamhj7Mg==" spinCount="100000" sheet="1" objects="1" scenarios="1"/>
  <protectedRanges>
    <protectedRange sqref="J10:S27" name="Rango1"/>
  </protectedRanges>
  <mergeCells count="23">
    <mergeCell ref="D3:Q3"/>
    <mergeCell ref="D4:Q4"/>
    <mergeCell ref="D5:Q5"/>
    <mergeCell ref="D10:I10"/>
    <mergeCell ref="D11:I11"/>
    <mergeCell ref="D7:J7"/>
    <mergeCell ref="D6:Q6"/>
    <mergeCell ref="D28:I28"/>
    <mergeCell ref="D9:I9"/>
    <mergeCell ref="D24:I24"/>
    <mergeCell ref="D25:I25"/>
    <mergeCell ref="D26:I26"/>
    <mergeCell ref="D13:I13"/>
    <mergeCell ref="D15:I15"/>
    <mergeCell ref="D16:I16"/>
    <mergeCell ref="D17:I17"/>
    <mergeCell ref="D27:I27"/>
    <mergeCell ref="D18:I18"/>
    <mergeCell ref="D19:I19"/>
    <mergeCell ref="D20:I20"/>
    <mergeCell ref="D21:I21"/>
    <mergeCell ref="D22:I22"/>
    <mergeCell ref="D23:I23"/>
  </mergeCells>
  <phoneticPr fontId="16" type="noConversion"/>
  <dataValidations xWindow="652" yWindow="573" count="1">
    <dataValidation type="list" allowBlank="1" showInputMessage="1" showErrorMessage="1" errorTitle="Captura no valida. " error="Elige de la lista desplegable Na, 1 ó 0 según sea el caso. " prompt="COLOCAR 1 SI CUMPLE CON EL REQUISITO, 0 SI NO CUMPLE o NA si no aplica dicho criterio" sqref="J10:S27">
      <formula1>"1,0,NA"</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35B4E"/>
    <pageSetUpPr fitToPage="1"/>
  </sheetPr>
  <dimension ref="A1:W31"/>
  <sheetViews>
    <sheetView showGridLines="0" topLeftCell="A14" zoomScale="96" zoomScaleNormal="96" workbookViewId="0">
      <selection activeCell="T16" sqref="T16"/>
    </sheetView>
  </sheetViews>
  <sheetFormatPr baseColWidth="10" defaultColWidth="0" defaultRowHeight="12.75" zeroHeight="1" x14ac:dyDescent="0.25"/>
  <cols>
    <col min="1" max="1" width="3.85546875" style="142" customWidth="1"/>
    <col min="2" max="2" width="5.5703125" style="4" customWidth="1"/>
    <col min="3" max="3" width="60.28515625" style="4" customWidth="1"/>
    <col min="4" max="4" width="1.42578125" style="4" customWidth="1"/>
    <col min="5" max="5" width="28.5703125" style="4" customWidth="1"/>
    <col min="6" max="6" width="5.7109375" style="4" customWidth="1"/>
    <col min="7" max="7" width="6" style="4" customWidth="1"/>
    <col min="8" max="8" width="13.7109375" style="4" customWidth="1"/>
    <col min="9" max="9" width="17" style="4" customWidth="1"/>
    <col min="10" max="19" width="5" style="4" customWidth="1"/>
    <col min="20" max="20" width="7.42578125" style="4" customWidth="1"/>
    <col min="21" max="23" width="0" style="4" hidden="1" customWidth="1"/>
    <col min="24" max="16384" width="11.5703125" style="4" hidden="1"/>
  </cols>
  <sheetData>
    <row r="1" spans="1:20" s="1" customFormat="1" ht="13.5" hidden="1" thickBot="1" x14ac:dyDescent="0.3">
      <c r="A1" s="143"/>
    </row>
    <row r="2" spans="1:20" ht="24" customHeight="1" thickTop="1" x14ac:dyDescent="0.25">
      <c r="A2" s="143"/>
      <c r="B2" s="79"/>
      <c r="C2" s="79"/>
      <c r="D2" s="79"/>
      <c r="E2" s="79"/>
      <c r="F2" s="79"/>
      <c r="G2" s="79"/>
      <c r="H2" s="79"/>
      <c r="I2" s="79"/>
      <c r="J2" s="79"/>
      <c r="K2" s="79"/>
      <c r="L2" s="79"/>
      <c r="M2" s="79"/>
      <c r="N2" s="79"/>
      <c r="O2" s="79"/>
      <c r="P2" s="79"/>
      <c r="Q2" s="79"/>
      <c r="R2" s="79"/>
      <c r="S2" s="79"/>
      <c r="T2" s="68"/>
    </row>
    <row r="3" spans="1:20" ht="15" x14ac:dyDescent="0.3">
      <c r="A3" s="143"/>
      <c r="B3" s="143"/>
      <c r="C3" s="737" t="s">
        <v>0</v>
      </c>
      <c r="D3" s="737"/>
      <c r="E3" s="737"/>
      <c r="F3" s="737"/>
      <c r="G3" s="737"/>
      <c r="H3" s="737"/>
      <c r="I3" s="737"/>
      <c r="J3" s="737"/>
      <c r="K3" s="737"/>
      <c r="L3" s="737"/>
      <c r="M3" s="737"/>
      <c r="N3" s="737"/>
      <c r="O3" s="737"/>
      <c r="P3" s="737"/>
      <c r="Q3" s="737"/>
      <c r="R3" s="143"/>
      <c r="S3" s="143"/>
      <c r="T3" s="14"/>
    </row>
    <row r="4" spans="1:20" ht="15" x14ac:dyDescent="0.3">
      <c r="A4" s="143"/>
      <c r="B4" s="143"/>
      <c r="C4" s="737" t="s">
        <v>1</v>
      </c>
      <c r="D4" s="737"/>
      <c r="E4" s="737"/>
      <c r="F4" s="737"/>
      <c r="G4" s="737"/>
      <c r="H4" s="737"/>
      <c r="I4" s="737"/>
      <c r="J4" s="737"/>
      <c r="K4" s="737"/>
      <c r="L4" s="737"/>
      <c r="M4" s="737"/>
      <c r="N4" s="737"/>
      <c r="O4" s="737"/>
      <c r="P4" s="737"/>
      <c r="Q4" s="737"/>
      <c r="R4" s="143"/>
      <c r="S4" s="143"/>
      <c r="T4" s="14"/>
    </row>
    <row r="5" spans="1:20" ht="15" x14ac:dyDescent="0.3">
      <c r="A5" s="143"/>
      <c r="B5" s="143"/>
      <c r="C5" s="737" t="s">
        <v>332</v>
      </c>
      <c r="D5" s="737"/>
      <c r="E5" s="737"/>
      <c r="F5" s="737"/>
      <c r="G5" s="737"/>
      <c r="H5" s="737"/>
      <c r="I5" s="737"/>
      <c r="J5" s="737"/>
      <c r="K5" s="737"/>
      <c r="L5" s="737"/>
      <c r="M5" s="737"/>
      <c r="N5" s="737"/>
      <c r="O5" s="737"/>
      <c r="P5" s="737"/>
      <c r="Q5" s="737"/>
      <c r="R5" s="143"/>
      <c r="S5" s="143"/>
      <c r="T5" s="14"/>
    </row>
    <row r="6" spans="1:20" ht="18" customHeight="1" x14ac:dyDescent="0.25">
      <c r="A6" s="143"/>
      <c r="B6" s="143"/>
      <c r="C6" s="873" t="s">
        <v>446</v>
      </c>
      <c r="D6" s="873"/>
      <c r="E6" s="873"/>
      <c r="F6" s="873"/>
      <c r="G6" s="873"/>
      <c r="H6" s="873"/>
      <c r="I6" s="873"/>
      <c r="J6" s="873"/>
      <c r="K6" s="873"/>
      <c r="L6" s="873"/>
      <c r="M6" s="873"/>
      <c r="N6" s="873"/>
      <c r="O6" s="873"/>
      <c r="P6" s="873"/>
      <c r="Q6" s="873"/>
      <c r="R6" s="143"/>
      <c r="S6" s="143"/>
      <c r="T6" s="14"/>
    </row>
    <row r="7" spans="1:20" ht="25.5" customHeight="1" x14ac:dyDescent="0.35">
      <c r="A7" s="143"/>
      <c r="B7" s="143"/>
      <c r="C7" s="729" t="s">
        <v>176</v>
      </c>
      <c r="D7" s="729"/>
      <c r="E7" s="729"/>
      <c r="F7" s="729"/>
      <c r="G7" s="729"/>
      <c r="H7" s="729"/>
      <c r="I7" s="729"/>
      <c r="J7" s="729"/>
      <c r="K7" s="143"/>
      <c r="L7" s="143"/>
      <c r="M7" s="171" t="s">
        <v>15</v>
      </c>
      <c r="N7" s="143"/>
      <c r="O7" s="143"/>
      <c r="P7" s="143"/>
      <c r="Q7" s="143"/>
      <c r="R7" s="143"/>
      <c r="S7" s="143"/>
      <c r="T7" s="14"/>
    </row>
    <row r="8" spans="1:20" ht="15.75" thickBot="1" x14ac:dyDescent="0.35">
      <c r="A8" s="143"/>
      <c r="B8" s="168"/>
      <c r="C8" s="172"/>
      <c r="D8" s="172"/>
      <c r="E8" s="173"/>
      <c r="F8" s="174"/>
      <c r="G8" s="168"/>
      <c r="H8" s="168"/>
      <c r="I8" s="168"/>
      <c r="J8" s="168"/>
      <c r="K8" s="143"/>
      <c r="L8" s="143"/>
      <c r="M8" s="143"/>
      <c r="N8" s="143"/>
      <c r="O8" s="143"/>
      <c r="P8" s="143"/>
      <c r="Q8" s="143"/>
      <c r="R8" s="143"/>
      <c r="S8" s="143"/>
      <c r="T8" s="14"/>
    </row>
    <row r="9" spans="1:20" ht="19.5" customHeight="1" thickBot="1" x14ac:dyDescent="0.4">
      <c r="A9" s="143"/>
      <c r="B9" s="22" t="s">
        <v>88</v>
      </c>
      <c r="C9" s="46" t="s">
        <v>456</v>
      </c>
      <c r="D9" s="37"/>
      <c r="E9" s="37"/>
      <c r="F9" s="37"/>
      <c r="G9" s="37"/>
      <c r="H9" s="37"/>
      <c r="I9" s="40"/>
      <c r="J9" s="102">
        <v>1</v>
      </c>
      <c r="K9" s="517">
        <v>2</v>
      </c>
      <c r="L9" s="102">
        <v>3</v>
      </c>
      <c r="M9" s="517">
        <v>4</v>
      </c>
      <c r="N9" s="102">
        <v>5</v>
      </c>
      <c r="O9" s="517">
        <v>6</v>
      </c>
      <c r="P9" s="102">
        <v>7</v>
      </c>
      <c r="Q9" s="517">
        <v>8</v>
      </c>
      <c r="R9" s="102">
        <v>9</v>
      </c>
      <c r="S9" s="517">
        <v>10</v>
      </c>
      <c r="T9" s="14"/>
    </row>
    <row r="10" spans="1:20" ht="19.5" customHeight="1" x14ac:dyDescent="0.35">
      <c r="A10" s="143"/>
      <c r="B10" s="155">
        <v>1</v>
      </c>
      <c r="C10" s="175" t="s">
        <v>83</v>
      </c>
      <c r="D10" s="145"/>
      <c r="E10" s="145"/>
      <c r="F10" s="145"/>
      <c r="G10" s="145"/>
      <c r="H10" s="145"/>
      <c r="I10" s="16"/>
      <c r="J10" s="225">
        <v>1</v>
      </c>
      <c r="K10" s="228" t="s">
        <v>395</v>
      </c>
      <c r="L10" s="227" t="s">
        <v>395</v>
      </c>
      <c r="M10" s="228" t="s">
        <v>395</v>
      </c>
      <c r="N10" s="227" t="s">
        <v>395</v>
      </c>
      <c r="O10" s="228" t="s">
        <v>395</v>
      </c>
      <c r="P10" s="227" t="s">
        <v>395</v>
      </c>
      <c r="Q10" s="228" t="s">
        <v>395</v>
      </c>
      <c r="R10" s="227" t="s">
        <v>395</v>
      </c>
      <c r="S10" s="229" t="s">
        <v>395</v>
      </c>
      <c r="T10" s="14"/>
    </row>
    <row r="11" spans="1:20" ht="19.5" customHeight="1" x14ac:dyDescent="0.25">
      <c r="A11" s="143"/>
      <c r="B11" s="156">
        <v>2</v>
      </c>
      <c r="C11" s="874" t="s">
        <v>259</v>
      </c>
      <c r="D11" s="875"/>
      <c r="E11" s="875"/>
      <c r="F11" s="875"/>
      <c r="G11" s="875"/>
      <c r="H11" s="875"/>
      <c r="I11" s="876"/>
      <c r="J11" s="230">
        <v>0</v>
      </c>
      <c r="K11" s="233">
        <v>0</v>
      </c>
      <c r="L11" s="232" t="s">
        <v>395</v>
      </c>
      <c r="M11" s="233" t="s">
        <v>395</v>
      </c>
      <c r="N11" s="232" t="s">
        <v>395</v>
      </c>
      <c r="O11" s="233" t="s">
        <v>395</v>
      </c>
      <c r="P11" s="232" t="s">
        <v>395</v>
      </c>
      <c r="Q11" s="233" t="s">
        <v>395</v>
      </c>
      <c r="R11" s="232" t="s">
        <v>395</v>
      </c>
      <c r="S11" s="234" t="s">
        <v>395</v>
      </c>
      <c r="T11" s="14"/>
    </row>
    <row r="12" spans="1:20" ht="19.5" customHeight="1" x14ac:dyDescent="0.35">
      <c r="A12" s="143"/>
      <c r="B12" s="157">
        <v>3</v>
      </c>
      <c r="C12" s="47" t="s">
        <v>277</v>
      </c>
      <c r="D12" s="9"/>
      <c r="E12" s="9"/>
      <c r="F12" s="9"/>
      <c r="G12" s="9"/>
      <c r="H12" s="9"/>
      <c r="I12" s="18"/>
      <c r="J12" s="230">
        <v>1</v>
      </c>
      <c r="K12" s="233" t="s">
        <v>395</v>
      </c>
      <c r="L12" s="232" t="s">
        <v>395</v>
      </c>
      <c r="M12" s="233">
        <v>1</v>
      </c>
      <c r="N12" s="232" t="s">
        <v>395</v>
      </c>
      <c r="O12" s="233" t="s">
        <v>395</v>
      </c>
      <c r="P12" s="232" t="s">
        <v>395</v>
      </c>
      <c r="Q12" s="233" t="s">
        <v>395</v>
      </c>
      <c r="R12" s="232" t="s">
        <v>395</v>
      </c>
      <c r="S12" s="234" t="s">
        <v>395</v>
      </c>
      <c r="T12" s="14"/>
    </row>
    <row r="13" spans="1:20" ht="19.5" customHeight="1" x14ac:dyDescent="0.35">
      <c r="A13" s="143"/>
      <c r="B13" s="156">
        <v>4</v>
      </c>
      <c r="C13" s="176" t="s">
        <v>281</v>
      </c>
      <c r="D13" s="177"/>
      <c r="E13" s="177"/>
      <c r="F13" s="177"/>
      <c r="G13" s="177"/>
      <c r="H13" s="177"/>
      <c r="I13" s="103"/>
      <c r="J13" s="230">
        <v>1</v>
      </c>
      <c r="K13" s="233">
        <v>1</v>
      </c>
      <c r="L13" s="232" t="s">
        <v>395</v>
      </c>
      <c r="M13" s="233">
        <v>1</v>
      </c>
      <c r="N13" s="232" t="s">
        <v>395</v>
      </c>
      <c r="O13" s="233">
        <v>1</v>
      </c>
      <c r="P13" s="232" t="s">
        <v>395</v>
      </c>
      <c r="Q13" s="233">
        <v>1</v>
      </c>
      <c r="R13" s="232" t="s">
        <v>395</v>
      </c>
      <c r="S13" s="234">
        <v>1</v>
      </c>
      <c r="T13" s="14"/>
    </row>
    <row r="14" spans="1:20" ht="19.5" customHeight="1" x14ac:dyDescent="0.35">
      <c r="A14" s="143"/>
      <c r="B14" s="157">
        <v>5</v>
      </c>
      <c r="C14" s="48" t="s">
        <v>351</v>
      </c>
      <c r="D14" s="7"/>
      <c r="E14" s="7"/>
      <c r="F14" s="7"/>
      <c r="G14" s="7"/>
      <c r="H14" s="7"/>
      <c r="I14" s="17"/>
      <c r="J14" s="230">
        <v>1</v>
      </c>
      <c r="K14" s="233" t="s">
        <v>395</v>
      </c>
      <c r="L14" s="232" t="s">
        <v>395</v>
      </c>
      <c r="M14" s="233">
        <v>1</v>
      </c>
      <c r="N14" s="232" t="s">
        <v>395</v>
      </c>
      <c r="O14" s="233">
        <v>1</v>
      </c>
      <c r="P14" s="232" t="s">
        <v>395</v>
      </c>
      <c r="Q14" s="233">
        <v>1</v>
      </c>
      <c r="R14" s="232" t="s">
        <v>395</v>
      </c>
      <c r="S14" s="234">
        <v>1</v>
      </c>
      <c r="T14" s="14"/>
    </row>
    <row r="15" spans="1:20" ht="19.5" customHeight="1" x14ac:dyDescent="0.35">
      <c r="A15" s="143"/>
      <c r="B15" s="156">
        <v>6</v>
      </c>
      <c r="C15" s="176" t="s">
        <v>393</v>
      </c>
      <c r="D15" s="177"/>
      <c r="E15" s="177"/>
      <c r="F15" s="177"/>
      <c r="G15" s="177"/>
      <c r="H15" s="177"/>
      <c r="I15" s="103"/>
      <c r="J15" s="230">
        <v>1</v>
      </c>
      <c r="K15" s="233">
        <v>1</v>
      </c>
      <c r="L15" s="232" t="s">
        <v>395</v>
      </c>
      <c r="M15" s="233">
        <v>1</v>
      </c>
      <c r="N15" s="232" t="s">
        <v>395</v>
      </c>
      <c r="O15" s="233">
        <v>1</v>
      </c>
      <c r="P15" s="232" t="s">
        <v>395</v>
      </c>
      <c r="Q15" s="233">
        <v>1</v>
      </c>
      <c r="R15" s="232" t="s">
        <v>395</v>
      </c>
      <c r="S15" s="234">
        <v>0</v>
      </c>
      <c r="T15" s="14"/>
    </row>
    <row r="16" spans="1:20" ht="19.5" customHeight="1" x14ac:dyDescent="0.35">
      <c r="A16" s="143"/>
      <c r="B16" s="157">
        <v>7</v>
      </c>
      <c r="C16" s="49" t="s">
        <v>84</v>
      </c>
      <c r="D16" s="8"/>
      <c r="E16" s="8"/>
      <c r="F16" s="8"/>
      <c r="G16" s="8"/>
      <c r="H16" s="8"/>
      <c r="I16" s="20"/>
      <c r="J16" s="230">
        <v>1</v>
      </c>
      <c r="K16" s="233" t="s">
        <v>395</v>
      </c>
      <c r="L16" s="232" t="s">
        <v>395</v>
      </c>
      <c r="M16" s="233">
        <v>1</v>
      </c>
      <c r="N16" s="232" t="s">
        <v>395</v>
      </c>
      <c r="O16" s="233">
        <v>1</v>
      </c>
      <c r="P16" s="232">
        <v>1</v>
      </c>
      <c r="Q16" s="233">
        <v>1</v>
      </c>
      <c r="R16" s="232" t="s">
        <v>395</v>
      </c>
      <c r="S16" s="234">
        <v>1</v>
      </c>
      <c r="T16" s="14"/>
    </row>
    <row r="17" spans="1:20" ht="19.5" customHeight="1" x14ac:dyDescent="0.25">
      <c r="A17" s="143"/>
      <c r="B17" s="156">
        <v>8</v>
      </c>
      <c r="C17" s="877" t="s">
        <v>377</v>
      </c>
      <c r="D17" s="877"/>
      <c r="E17" s="877"/>
      <c r="F17" s="877"/>
      <c r="G17" s="877"/>
      <c r="H17" s="877"/>
      <c r="I17" s="878"/>
      <c r="J17" s="230">
        <v>1</v>
      </c>
      <c r="K17" s="233">
        <v>1</v>
      </c>
      <c r="L17" s="232">
        <v>1</v>
      </c>
      <c r="M17" s="233">
        <v>1</v>
      </c>
      <c r="N17" s="232" t="s">
        <v>395</v>
      </c>
      <c r="O17" s="233">
        <v>1</v>
      </c>
      <c r="P17" s="232">
        <v>0</v>
      </c>
      <c r="Q17" s="233">
        <v>1</v>
      </c>
      <c r="R17" s="232" t="s">
        <v>395</v>
      </c>
      <c r="S17" s="234">
        <v>0</v>
      </c>
      <c r="T17" s="14"/>
    </row>
    <row r="18" spans="1:20" ht="19.5" customHeight="1" x14ac:dyDescent="0.25">
      <c r="A18" s="143"/>
      <c r="B18" s="157">
        <v>9</v>
      </c>
      <c r="C18" s="879" t="s">
        <v>85</v>
      </c>
      <c r="D18" s="879"/>
      <c r="E18" s="879"/>
      <c r="F18" s="879"/>
      <c r="G18" s="879"/>
      <c r="H18" s="879"/>
      <c r="I18" s="880"/>
      <c r="J18" s="230">
        <v>1</v>
      </c>
      <c r="K18" s="233">
        <v>1</v>
      </c>
      <c r="L18" s="232">
        <v>1</v>
      </c>
      <c r="M18" s="233">
        <v>1</v>
      </c>
      <c r="N18" s="232">
        <v>1</v>
      </c>
      <c r="O18" s="233">
        <v>1</v>
      </c>
      <c r="P18" s="232">
        <v>1</v>
      </c>
      <c r="Q18" s="233">
        <v>1</v>
      </c>
      <c r="R18" s="232" t="s">
        <v>395</v>
      </c>
      <c r="S18" s="234" t="s">
        <v>395</v>
      </c>
      <c r="T18" s="14"/>
    </row>
    <row r="19" spans="1:20" ht="19.5" customHeight="1" x14ac:dyDescent="0.25">
      <c r="A19" s="143"/>
      <c r="B19" s="156">
        <v>10</v>
      </c>
      <c r="C19" s="877" t="s">
        <v>282</v>
      </c>
      <c r="D19" s="877"/>
      <c r="E19" s="877"/>
      <c r="F19" s="877"/>
      <c r="G19" s="877"/>
      <c r="H19" s="877"/>
      <c r="I19" s="878"/>
      <c r="J19" s="230" t="s">
        <v>395</v>
      </c>
      <c r="K19" s="233" t="s">
        <v>395</v>
      </c>
      <c r="L19" s="232">
        <v>1</v>
      </c>
      <c r="M19" s="233">
        <v>1</v>
      </c>
      <c r="N19" s="232" t="s">
        <v>395</v>
      </c>
      <c r="O19" s="233">
        <v>1</v>
      </c>
      <c r="P19" s="232" t="s">
        <v>395</v>
      </c>
      <c r="Q19" s="233" t="s">
        <v>395</v>
      </c>
      <c r="R19" s="232" t="s">
        <v>395</v>
      </c>
      <c r="S19" s="234" t="s">
        <v>395</v>
      </c>
      <c r="T19" s="14"/>
    </row>
    <row r="20" spans="1:20" ht="19.5" customHeight="1" x14ac:dyDescent="0.35">
      <c r="A20" s="143"/>
      <c r="B20" s="157">
        <v>11</v>
      </c>
      <c r="C20" s="50" t="s">
        <v>322</v>
      </c>
      <c r="D20" s="24"/>
      <c r="E20" s="24"/>
      <c r="F20" s="24"/>
      <c r="G20" s="24"/>
      <c r="H20" s="24"/>
      <c r="I20" s="52"/>
      <c r="J20" s="230" t="s">
        <v>395</v>
      </c>
      <c r="K20" s="233">
        <v>0</v>
      </c>
      <c r="L20" s="232">
        <v>1</v>
      </c>
      <c r="M20" s="233">
        <v>1</v>
      </c>
      <c r="N20" s="232" t="s">
        <v>395</v>
      </c>
      <c r="O20" s="233" t="s">
        <v>395</v>
      </c>
      <c r="P20" s="232" t="s">
        <v>395</v>
      </c>
      <c r="Q20" s="233">
        <v>0</v>
      </c>
      <c r="R20" s="232" t="s">
        <v>395</v>
      </c>
      <c r="S20" s="234" t="s">
        <v>395</v>
      </c>
      <c r="T20" s="14"/>
    </row>
    <row r="21" spans="1:20" ht="19.5" customHeight="1" x14ac:dyDescent="0.35">
      <c r="A21" s="143"/>
      <c r="B21" s="156">
        <v>12</v>
      </c>
      <c r="C21" s="104" t="s">
        <v>171</v>
      </c>
      <c r="D21" s="105"/>
      <c r="E21" s="105"/>
      <c r="F21" s="105"/>
      <c r="G21" s="105"/>
      <c r="H21" s="105"/>
      <c r="I21" s="106"/>
      <c r="J21" s="230">
        <v>0</v>
      </c>
      <c r="K21" s="233" t="s">
        <v>395</v>
      </c>
      <c r="L21" s="232">
        <v>1</v>
      </c>
      <c r="M21" s="233">
        <v>1</v>
      </c>
      <c r="N21" s="232" t="s">
        <v>395</v>
      </c>
      <c r="O21" s="233" t="s">
        <v>395</v>
      </c>
      <c r="P21" s="232" t="s">
        <v>395</v>
      </c>
      <c r="Q21" s="233">
        <v>0</v>
      </c>
      <c r="R21" s="232" t="s">
        <v>395</v>
      </c>
      <c r="S21" s="234">
        <v>1</v>
      </c>
      <c r="T21" s="14"/>
    </row>
    <row r="22" spans="1:20" ht="19.5" customHeight="1" x14ac:dyDescent="0.35">
      <c r="A22" s="143"/>
      <c r="B22" s="159">
        <v>13</v>
      </c>
      <c r="C22" s="49" t="s">
        <v>86</v>
      </c>
      <c r="D22" s="8"/>
      <c r="E22" s="8"/>
      <c r="F22" s="8"/>
      <c r="G22" s="8"/>
      <c r="H22" s="8"/>
      <c r="I22" s="20"/>
      <c r="J22" s="230">
        <v>0</v>
      </c>
      <c r="K22" s="233">
        <v>1</v>
      </c>
      <c r="L22" s="232">
        <v>1</v>
      </c>
      <c r="M22" s="233">
        <v>1</v>
      </c>
      <c r="N22" s="232" t="s">
        <v>395</v>
      </c>
      <c r="O22" s="233" t="s">
        <v>395</v>
      </c>
      <c r="P22" s="232" t="s">
        <v>395</v>
      </c>
      <c r="Q22" s="233">
        <v>0</v>
      </c>
      <c r="R22" s="232" t="s">
        <v>395</v>
      </c>
      <c r="S22" s="234" t="s">
        <v>395</v>
      </c>
      <c r="T22" s="14"/>
    </row>
    <row r="23" spans="1:20" ht="19.5" customHeight="1" x14ac:dyDescent="0.35">
      <c r="A23" s="143"/>
      <c r="B23" s="158">
        <v>14</v>
      </c>
      <c r="C23" s="107" t="s">
        <v>87</v>
      </c>
      <c r="D23" s="108"/>
      <c r="E23" s="108"/>
      <c r="F23" s="108"/>
      <c r="G23" s="108"/>
      <c r="H23" s="108"/>
      <c r="I23" s="109"/>
      <c r="J23" s="230">
        <v>0</v>
      </c>
      <c r="K23" s="233" t="s">
        <v>395</v>
      </c>
      <c r="L23" s="232">
        <v>1</v>
      </c>
      <c r="M23" s="233">
        <v>1</v>
      </c>
      <c r="N23" s="232" t="s">
        <v>395</v>
      </c>
      <c r="O23" s="233" t="s">
        <v>395</v>
      </c>
      <c r="P23" s="232" t="s">
        <v>395</v>
      </c>
      <c r="Q23" s="233">
        <v>0</v>
      </c>
      <c r="R23" s="232" t="s">
        <v>395</v>
      </c>
      <c r="S23" s="234" t="s">
        <v>395</v>
      </c>
      <c r="T23" s="14"/>
    </row>
    <row r="24" spans="1:20" ht="19.5" customHeight="1" x14ac:dyDescent="0.35">
      <c r="A24" s="143"/>
      <c r="B24" s="159">
        <v>15</v>
      </c>
      <c r="C24" s="49" t="s">
        <v>339</v>
      </c>
      <c r="D24" s="8"/>
      <c r="E24" s="8"/>
      <c r="F24" s="8"/>
      <c r="G24" s="8"/>
      <c r="H24" s="8"/>
      <c r="I24" s="20"/>
      <c r="J24" s="230" t="s">
        <v>395</v>
      </c>
      <c r="K24" s="233">
        <v>0</v>
      </c>
      <c r="L24" s="232">
        <v>1</v>
      </c>
      <c r="M24" s="233">
        <v>0</v>
      </c>
      <c r="N24" s="232">
        <v>0</v>
      </c>
      <c r="O24" s="233">
        <v>0</v>
      </c>
      <c r="P24" s="232">
        <v>0</v>
      </c>
      <c r="Q24" s="233" t="s">
        <v>395</v>
      </c>
      <c r="R24" s="232" t="s">
        <v>395</v>
      </c>
      <c r="S24" s="234" t="s">
        <v>395</v>
      </c>
      <c r="T24" s="14"/>
    </row>
    <row r="25" spans="1:20" ht="19.5" customHeight="1" x14ac:dyDescent="0.35">
      <c r="A25" s="143"/>
      <c r="B25" s="158">
        <v>16</v>
      </c>
      <c r="C25" s="107" t="s">
        <v>326</v>
      </c>
      <c r="D25" s="108"/>
      <c r="E25" s="108"/>
      <c r="F25" s="108"/>
      <c r="G25" s="108"/>
      <c r="H25" s="108"/>
      <c r="I25" s="109"/>
      <c r="J25" s="230" t="s">
        <v>395</v>
      </c>
      <c r="K25" s="233" t="s">
        <v>395</v>
      </c>
      <c r="L25" s="232">
        <v>1</v>
      </c>
      <c r="M25" s="233" t="s">
        <v>395</v>
      </c>
      <c r="N25" s="232" t="s">
        <v>395</v>
      </c>
      <c r="O25" s="233" t="s">
        <v>395</v>
      </c>
      <c r="P25" s="232" t="s">
        <v>395</v>
      </c>
      <c r="Q25" s="233" t="s">
        <v>395</v>
      </c>
      <c r="R25" s="232" t="s">
        <v>395</v>
      </c>
      <c r="S25" s="234" t="s">
        <v>395</v>
      </c>
      <c r="T25" s="90">
        <f>COUNT(J10:S26)</f>
        <v>72</v>
      </c>
    </row>
    <row r="26" spans="1:20" ht="20.25" customHeight="1" thickBot="1" x14ac:dyDescent="0.4">
      <c r="A26" s="143"/>
      <c r="B26" s="179">
        <v>17</v>
      </c>
      <c r="C26" s="178" t="s">
        <v>340</v>
      </c>
      <c r="D26" s="51"/>
      <c r="E26" s="51"/>
      <c r="F26" s="51"/>
      <c r="G26" s="51"/>
      <c r="H26" s="51"/>
      <c r="I26" s="53"/>
      <c r="J26" s="235" t="s">
        <v>395</v>
      </c>
      <c r="K26" s="238" t="s">
        <v>395</v>
      </c>
      <c r="L26" s="237" t="s">
        <v>395</v>
      </c>
      <c r="M26" s="238" t="s">
        <v>395</v>
      </c>
      <c r="N26" s="237" t="s">
        <v>395</v>
      </c>
      <c r="O26" s="238" t="s">
        <v>395</v>
      </c>
      <c r="P26" s="237" t="s">
        <v>395</v>
      </c>
      <c r="Q26" s="238" t="s">
        <v>395</v>
      </c>
      <c r="R26" s="237" t="s">
        <v>395</v>
      </c>
      <c r="S26" s="239" t="s">
        <v>395</v>
      </c>
      <c r="T26" s="90">
        <f>SUM(J27:S27)</f>
        <v>54</v>
      </c>
    </row>
    <row r="27" spans="1:20" ht="21.75" customHeight="1" thickBot="1" x14ac:dyDescent="0.4">
      <c r="A27" s="143"/>
      <c r="B27" s="29"/>
      <c r="C27" s="765" t="s">
        <v>14</v>
      </c>
      <c r="D27" s="765"/>
      <c r="E27" s="765"/>
      <c r="F27" s="765"/>
      <c r="G27" s="765"/>
      <c r="H27" s="765"/>
      <c r="I27" s="765"/>
      <c r="J27" s="224">
        <f t="shared" ref="J27:S27" si="0">SUM(J10:J26)</f>
        <v>8</v>
      </c>
      <c r="K27" s="247">
        <f t="shared" si="0"/>
        <v>5</v>
      </c>
      <c r="L27" s="247">
        <f t="shared" si="0"/>
        <v>9</v>
      </c>
      <c r="M27" s="247">
        <f t="shared" si="0"/>
        <v>12</v>
      </c>
      <c r="N27" s="247">
        <f t="shared" si="0"/>
        <v>1</v>
      </c>
      <c r="O27" s="247">
        <f t="shared" si="0"/>
        <v>7</v>
      </c>
      <c r="P27" s="247">
        <f t="shared" si="0"/>
        <v>2</v>
      </c>
      <c r="Q27" s="247">
        <f t="shared" si="0"/>
        <v>6</v>
      </c>
      <c r="R27" s="247">
        <f t="shared" si="0"/>
        <v>0</v>
      </c>
      <c r="S27" s="248">
        <f t="shared" si="0"/>
        <v>4</v>
      </c>
      <c r="T27" s="650">
        <f>(T26/T25)</f>
        <v>0.75</v>
      </c>
    </row>
    <row r="28" spans="1:20" s="142" customFormat="1" x14ac:dyDescent="0.25">
      <c r="A28" s="143"/>
      <c r="B28" s="143"/>
      <c r="C28" s="143"/>
      <c r="D28" s="143"/>
      <c r="E28" s="143"/>
      <c r="F28" s="143"/>
      <c r="G28" s="143"/>
      <c r="H28" s="143"/>
      <c r="I28" s="143"/>
      <c r="J28" s="143"/>
      <c r="K28" s="143"/>
      <c r="L28" s="143"/>
      <c r="M28" s="143"/>
      <c r="N28" s="143"/>
      <c r="O28" s="143"/>
      <c r="P28" s="143"/>
      <c r="Q28" s="143"/>
      <c r="R28" s="143"/>
      <c r="S28" s="143"/>
      <c r="T28" s="143"/>
    </row>
    <row r="29" spans="1:20" ht="13.5" hidden="1" thickTop="1" x14ac:dyDescent="0.25"/>
    <row r="30" spans="1:20" ht="13.5" hidden="1" thickTop="1" x14ac:dyDescent="0.25"/>
    <row r="31" spans="1:20" ht="13.5" hidden="1" thickTop="1" x14ac:dyDescent="0.25"/>
  </sheetData>
  <sheetProtection algorithmName="SHA-512" hashValue="yeLLR1Vxm7qJkGzL17WJHZeYy2WCN90kuaSdms3dESVelJOjeFbKNzYR8orL4sPN9rHEGp3Fmhs+Ea5nF+2gBA==" saltValue="dLp+Fgkr2A0nuF42U7VI9w==" spinCount="100000" sheet="1" objects="1" scenarios="1"/>
  <protectedRanges>
    <protectedRange sqref="J10:S26" name="Rango1"/>
  </protectedRanges>
  <mergeCells count="10">
    <mergeCell ref="C3:Q3"/>
    <mergeCell ref="C4:Q4"/>
    <mergeCell ref="C5:Q5"/>
    <mergeCell ref="C27:I27"/>
    <mergeCell ref="C7:J7"/>
    <mergeCell ref="C6:Q6"/>
    <mergeCell ref="C11:I11"/>
    <mergeCell ref="C17:I17"/>
    <mergeCell ref="C18:I18"/>
    <mergeCell ref="C19:I19"/>
  </mergeCells>
  <phoneticPr fontId="16" type="noConversion"/>
  <dataValidations count="1">
    <dataValidation type="list" allowBlank="1" showInputMessage="1" showErrorMessage="1" errorTitle="Captura no valida. " error="Elige de la lista desplegable Na, 1 ó 0 según sea el caso. " prompt="COLOCAR 1 SI CUMPLE CON EL REQUISITO, 0 SI NO CUMPLE o NA si no aplica dicho criterio" sqref="J10:S26">
      <formula1>"1,0,NA"</formula1>
    </dataValidation>
  </dataValidations>
  <pageMargins left="0.7" right="0.7" top="0.75" bottom="0.75" header="0.3" footer="0.3"/>
  <pageSetup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3</vt:i4>
      </vt:variant>
    </vt:vector>
  </HeadingPairs>
  <TitlesOfParts>
    <vt:vector size="32" baseType="lpstr">
      <vt:lpstr>MECIC</vt:lpstr>
      <vt:lpstr>ECIC_001</vt:lpstr>
      <vt:lpstr>ECIC 002</vt:lpstr>
      <vt:lpstr>D0</vt:lpstr>
      <vt:lpstr>D1 </vt:lpstr>
      <vt:lpstr>D2</vt:lpstr>
      <vt:lpstr>D3-D12</vt:lpstr>
      <vt:lpstr>D13</vt:lpstr>
      <vt:lpstr>D14</vt:lpstr>
      <vt:lpstr>D15</vt:lpstr>
      <vt:lpstr>D16</vt:lpstr>
      <vt:lpstr>D17</vt:lpstr>
      <vt:lpstr>D18</vt:lpstr>
      <vt:lpstr>D19</vt:lpstr>
      <vt:lpstr>D20</vt:lpstr>
      <vt:lpstr>D21</vt:lpstr>
      <vt:lpstr>D22</vt:lpstr>
      <vt:lpstr>D23</vt:lpstr>
      <vt:lpstr>CONCENTRADO</vt:lpstr>
      <vt:lpstr>ECIC 003</vt:lpstr>
      <vt:lpstr>DE0</vt:lpstr>
      <vt:lpstr>DE1</vt:lpstr>
      <vt:lpstr>DE2</vt:lpstr>
      <vt:lpstr>DE3-DE11</vt:lpstr>
      <vt:lpstr>Hoja1</vt:lpstr>
      <vt:lpstr>DE12</vt:lpstr>
      <vt:lpstr>DE13</vt:lpstr>
      <vt:lpstr>CONCENT DOM</vt:lpstr>
      <vt:lpstr> CONTACTO</vt:lpstr>
      <vt:lpstr>D0!Área_de_impresión</vt:lpstr>
      <vt:lpstr>'D1 '!Área_de_impresión</vt:lpstr>
      <vt:lpstr>DE0!Área_de_impresión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ILY</dc:creator>
  <cp:lastModifiedBy>123</cp:lastModifiedBy>
  <cp:lastPrinted>2024-07-30T20:50:26Z</cp:lastPrinted>
  <dcterms:created xsi:type="dcterms:W3CDTF">2010-01-14T17:28:34Z</dcterms:created>
  <dcterms:modified xsi:type="dcterms:W3CDTF">2024-08-01T17:01:37Z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719e3f73-e56f-4a95-9b3d-81891f010950</vt:lpwstr>
  </property>
</Properties>
</file>